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51.42.Jugendfoerderung\Förderung\RICHTLINIE\Sozialraumbudget\Sozialraumbudget allgemein\Dokumente ab 2026\"/>
    </mc:Choice>
  </mc:AlternateContent>
  <xr:revisionPtr revIDLastSave="0" documentId="13_ncr:1_{963A41E1-BC07-4CD0-89C1-5001A6E1C67F}" xr6:coauthVersionLast="47" xr6:coauthVersionMax="47" xr10:uidLastSave="{00000000-0000-0000-0000-000000000000}"/>
  <bookViews>
    <workbookView xWindow="-120" yWindow="-120" windowWidth="29040" windowHeight="17640" xr2:uid="{A7889D33-3BC1-49E7-8F92-050AC0E989F2}"/>
  </bookViews>
  <sheets>
    <sheet name="Kurzanleitung" sheetId="15" r:id="rId1"/>
    <sheet name="1_Deckblatt" sheetId="6" r:id="rId2"/>
    <sheet name="2_PKP" sheetId="7" r:id="rId3"/>
    <sheet name="3_sonstige" sheetId="8" r:id="rId4"/>
    <sheet name="4_Sachkosten" sheetId="12" r:id="rId5"/>
    <sheet name="5_Inventar" sheetId="10" r:id="rId6"/>
    <sheet name="6_Abgang" sheetId="11" r:id="rId7"/>
  </sheets>
  <externalReferences>
    <externalReference r:id="rId8"/>
  </externalReferences>
  <definedNames>
    <definedName name="Feiertage">[1]Berechnung!$A$4:$A$17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12" l="1"/>
  <c r="C37" i="12" l="1"/>
  <c r="B37" i="12"/>
  <c r="E43" i="6" l="1"/>
  <c r="E38" i="6"/>
  <c r="C88" i="6"/>
  <c r="F37" i="12"/>
  <c r="C40" i="12" s="1"/>
  <c r="C91" i="6"/>
  <c r="E37" i="6" l="1"/>
  <c r="C41" i="12"/>
  <c r="E80" i="7"/>
  <c r="C80" i="7"/>
  <c r="C71" i="7"/>
  <c r="C70" i="7"/>
  <c r="C52" i="6"/>
  <c r="E42" i="6"/>
  <c r="E41" i="6"/>
  <c r="E36" i="6"/>
  <c r="E160" i="6"/>
  <c r="E159" i="6"/>
  <c r="C160" i="6"/>
  <c r="C159" i="6"/>
  <c r="C34" i="7"/>
  <c r="C77" i="7" s="1"/>
  <c r="D41" i="7"/>
  <c r="F41" i="7" s="1"/>
  <c r="A41" i="12" l="1"/>
  <c r="D41" i="12"/>
  <c r="E40" i="6"/>
  <c r="C72" i="7"/>
  <c r="D34" i="8"/>
  <c r="D25" i="8"/>
  <c r="D38" i="7"/>
  <c r="F25" i="8" l="1"/>
  <c r="E35" i="6"/>
  <c r="F38" i="7"/>
  <c r="F34" i="8"/>
  <c r="C120" i="6"/>
  <c r="C174" i="6" s="1"/>
  <c r="E165" i="6"/>
  <c r="C165" i="6"/>
  <c r="E163" i="6"/>
  <c r="E161" i="6"/>
  <c r="E158" i="6" s="1"/>
  <c r="C161" i="6"/>
  <c r="C158" i="6" s="1"/>
  <c r="E126" i="6"/>
  <c r="E176" i="6" s="1"/>
  <c r="C126" i="6"/>
  <c r="C176" i="6" s="1"/>
  <c r="E112" i="6"/>
  <c r="E111" i="6"/>
  <c r="E110" i="6"/>
  <c r="E108" i="6"/>
  <c r="E107" i="6"/>
  <c r="C117" i="6"/>
  <c r="C172" i="6" s="1"/>
  <c r="C116" i="6"/>
  <c r="C171" i="6" s="1"/>
  <c r="C115" i="6"/>
  <c r="C170" i="6" s="1"/>
  <c r="C112" i="6"/>
  <c r="C111" i="6"/>
  <c r="C110" i="6"/>
  <c r="C108" i="6"/>
  <c r="C107" i="6"/>
  <c r="E70" i="8"/>
  <c r="C70" i="8"/>
  <c r="E71" i="8"/>
  <c r="C81" i="6"/>
  <c r="C97" i="6" s="1"/>
  <c r="C71" i="8"/>
  <c r="E72" i="7"/>
  <c r="E71" i="7"/>
  <c r="E70" i="7"/>
  <c r="E73" i="7"/>
  <c r="E93" i="7" s="1"/>
  <c r="F93" i="7" s="1"/>
  <c r="C73" i="7"/>
  <c r="E25" i="8"/>
  <c r="C25" i="8"/>
  <c r="C34" i="8" s="1"/>
  <c r="B13" i="8"/>
  <c r="C11" i="8"/>
  <c r="B11" i="8"/>
  <c r="C9" i="8"/>
  <c r="B9" i="8"/>
  <c r="E69" i="8" l="1"/>
  <c r="E34" i="8"/>
  <c r="E37" i="8" s="1"/>
  <c r="C169" i="6"/>
  <c r="E117" i="6"/>
  <c r="E172" i="6" s="1"/>
  <c r="C69" i="8"/>
  <c r="C163" i="6"/>
  <c r="E164" i="6"/>
  <c r="E162" i="6" s="1"/>
  <c r="C123" i="6"/>
  <c r="C106" i="6"/>
  <c r="E106" i="6"/>
  <c r="C37" i="8"/>
  <c r="C75" i="8"/>
  <c r="E75" i="8"/>
  <c r="E85" i="8" s="1"/>
  <c r="C9" i="7"/>
  <c r="B9" i="7"/>
  <c r="B13" i="7"/>
  <c r="C11" i="7"/>
  <c r="B11" i="7"/>
  <c r="D35" i="7"/>
  <c r="F35" i="7" s="1"/>
  <c r="D34" i="7"/>
  <c r="C35" i="7"/>
  <c r="C78" i="7" s="1"/>
  <c r="F85" i="8" l="1"/>
  <c r="D25" i="7"/>
  <c r="F25" i="7" s="1"/>
  <c r="E123" i="6"/>
  <c r="E175" i="6" s="1"/>
  <c r="E76" i="8"/>
  <c r="E86" i="8" s="1"/>
  <c r="F86" i="8" s="1"/>
  <c r="E187" i="6"/>
  <c r="F187" i="6" s="1"/>
  <c r="C129" i="6"/>
  <c r="E157" i="6"/>
  <c r="F34" i="7"/>
  <c r="C164" i="6"/>
  <c r="C162" i="6" s="1"/>
  <c r="C157" i="6" s="1"/>
  <c r="C175" i="6"/>
  <c r="C173" i="6" s="1"/>
  <c r="C168" i="6" s="1"/>
  <c r="C76" i="8"/>
  <c r="C74" i="8" s="1"/>
  <c r="E25" i="7"/>
  <c r="C25" i="7"/>
  <c r="E89" i="8" l="1"/>
  <c r="D89" i="8" s="1"/>
  <c r="C38" i="7"/>
  <c r="C79" i="7" s="1"/>
  <c r="E198" i="6"/>
  <c r="E74" i="8"/>
  <c r="E38" i="7"/>
  <c r="E79" i="7" s="1"/>
  <c r="E92" i="7" s="1"/>
  <c r="F92" i="7" s="1"/>
  <c r="E35" i="7"/>
  <c r="E78" i="7" s="1"/>
  <c r="E91" i="7" s="1"/>
  <c r="F91" i="7" s="1"/>
  <c r="E34" i="7"/>
  <c r="E77" i="7" s="1"/>
  <c r="E90" i="7" s="1"/>
  <c r="E190" i="6"/>
  <c r="F190" i="6" s="1"/>
  <c r="E191" i="6"/>
  <c r="F191" i="6" s="1"/>
  <c r="F90" i="7" l="1"/>
  <c r="E96" i="7"/>
  <c r="D96" i="7" s="1"/>
  <c r="E199" i="6"/>
  <c r="E44" i="7"/>
  <c r="E197" i="6"/>
  <c r="E48" i="6" s="1"/>
  <c r="E115" i="6"/>
  <c r="E170" i="6" s="1"/>
  <c r="E116" i="6"/>
  <c r="E171" i="6" s="1"/>
  <c r="E186" i="6"/>
  <c r="F186" i="6" s="1"/>
  <c r="E120" i="6"/>
  <c r="E129" i="6" s="1"/>
  <c r="C44" i="7"/>
  <c r="C69" i="7"/>
  <c r="E69" i="7"/>
  <c r="E81" i="6"/>
  <c r="E97" i="6" s="1"/>
  <c r="E169" i="6" l="1"/>
  <c r="E185" i="6"/>
  <c r="F185" i="6" s="1"/>
  <c r="E174" i="6"/>
  <c r="E173" i="6" s="1"/>
  <c r="E76" i="7"/>
  <c r="C76" i="7"/>
  <c r="E195" i="6" l="1"/>
  <c r="E46" i="6" s="1"/>
  <c r="E168" i="6"/>
  <c r="E189" i="6"/>
  <c r="F189" i="6" s="1"/>
  <c r="E188" i="6" l="1"/>
  <c r="F188" i="6" s="1"/>
  <c r="E196" i="6"/>
  <c r="E200" i="6" l="1"/>
  <c r="E47" i="6"/>
  <c r="D200" i="6" l="1"/>
  <c r="E202" i="6"/>
  <c r="E45" i="6" s="1"/>
</calcChain>
</file>

<file path=xl/sharedStrings.xml><?xml version="1.0" encoding="utf-8"?>
<sst xmlns="http://schemas.openxmlformats.org/spreadsheetml/2006/main" count="508" uniqueCount="245">
  <si>
    <t>Zuwendungsbescheid vom:</t>
  </si>
  <si>
    <t>AZ:</t>
  </si>
  <si>
    <t>Änderungsbescheid vom:</t>
  </si>
  <si>
    <t>Art der Finanzierung:</t>
  </si>
  <si>
    <t>1.</t>
  </si>
  <si>
    <t>2.</t>
  </si>
  <si>
    <t>3.</t>
  </si>
  <si>
    <t>ausgezahlt wurden insgesamt (ohne Drittmittel)</t>
  </si>
  <si>
    <t>a)   Personalkosten:</t>
  </si>
  <si>
    <t>Stellenbezeichnung:</t>
  </si>
  <si>
    <t>Einrichtung/Ort:</t>
  </si>
  <si>
    <t>besetzte Zeiträume:</t>
  </si>
  <si>
    <t>wöchentliche Arbeitszeit:</t>
  </si>
  <si>
    <t>Krankenkasse:</t>
  </si>
  <si>
    <t>bewilligt wurden insgesamt (ohne Drittmittel)</t>
  </si>
  <si>
    <t>Einnahmeart</t>
  </si>
  <si>
    <t>lt. Zuwendungsbescheid</t>
  </si>
  <si>
    <t>in €</t>
  </si>
  <si>
    <t>%</t>
  </si>
  <si>
    <t>lt. Abrechnung</t>
  </si>
  <si>
    <t>Personalkosten</t>
  </si>
  <si>
    <t>Gesamteinnahmen</t>
  </si>
  <si>
    <t>4.</t>
  </si>
  <si>
    <t>Sachkostenpauschale des Landkreises OPR</t>
  </si>
  <si>
    <t>Zuwendung der Stadt/Gemeinde/des Amtes</t>
  </si>
  <si>
    <t>Ausgabengliederung</t>
  </si>
  <si>
    <t>Gesamtausgaben:</t>
  </si>
  <si>
    <t>zuwendungsfähig</t>
  </si>
  <si>
    <t>IST - Ergebnis</t>
  </si>
  <si>
    <t>Gesamtausgaben</t>
  </si>
  <si>
    <t>Zuwendung des Landes / Landkreises OPR</t>
  </si>
  <si>
    <t>davon der Anteil aus</t>
  </si>
  <si>
    <t>2.2.</t>
  </si>
  <si>
    <t>Ausgaben</t>
  </si>
  <si>
    <t>2.1.</t>
  </si>
  <si>
    <t>Einnahmen</t>
  </si>
  <si>
    <t>Zahlenmäßiger Nachweis</t>
  </si>
  <si>
    <t>5.</t>
  </si>
  <si>
    <t>-</t>
  </si>
  <si>
    <t>Sachkostenpauschale</t>
  </si>
  <si>
    <r>
      <rPr>
        <b/>
        <sz val="12"/>
        <color theme="1"/>
        <rFont val="Arial Narrow"/>
        <family val="2"/>
      </rPr>
      <t>Bankverbindung:</t>
    </r>
    <r>
      <rPr>
        <sz val="12"/>
        <color theme="1"/>
        <rFont val="Arial Narrow"/>
        <family val="2"/>
      </rPr>
      <t xml:space="preserve"> Sparkasse Ostprignitz-Ruppin</t>
    </r>
  </si>
  <si>
    <r>
      <rPr>
        <b/>
        <sz val="12"/>
        <color theme="1"/>
        <rFont val="Arial Narrow"/>
        <family val="2"/>
      </rPr>
      <t>IBAN:</t>
    </r>
    <r>
      <rPr>
        <sz val="12"/>
        <color theme="1"/>
        <rFont val="Arial Narrow"/>
        <family val="2"/>
      </rPr>
      <t xml:space="preserve"> DE 59 1605 0202 1730 0054 50</t>
    </r>
  </si>
  <si>
    <r>
      <rPr>
        <b/>
        <sz val="12"/>
        <color theme="1"/>
        <rFont val="Arial Narrow"/>
        <family val="2"/>
      </rPr>
      <t xml:space="preserve">BIC:   </t>
    </r>
    <r>
      <rPr>
        <sz val="12"/>
        <color theme="1"/>
        <rFont val="Arial Narrow"/>
        <family val="2"/>
      </rPr>
      <t>WELADED1OPR</t>
    </r>
  </si>
  <si>
    <t>Die Rückzahlung ist dem Amt für Familie und Jugend schriftlich anzuzeigen und anhand des Zahlungs-</t>
  </si>
  <si>
    <t>nachweises zu belegen.</t>
  </si>
  <si>
    <t>l</t>
  </si>
  <si>
    <t>Landes- und Kreismitteln</t>
  </si>
  <si>
    <t>Drittmitteln (Stadt/Gemeinde/Amt)</t>
  </si>
  <si>
    <t>Bruttoarbeitslohn</t>
  </si>
  <si>
    <t>Berufsgenossenschaft</t>
  </si>
  <si>
    <t>Altersvorsorge</t>
  </si>
  <si>
    <t>Zusatzversorgungskasse</t>
  </si>
  <si>
    <t>2.1.1.</t>
  </si>
  <si>
    <t>2.1.2.</t>
  </si>
  <si>
    <t>2.1.3.</t>
  </si>
  <si>
    <t>2.2.1.</t>
  </si>
  <si>
    <t>2.2.2.</t>
  </si>
  <si>
    <t>2.2.3.</t>
  </si>
  <si>
    <t>2.2.4.</t>
  </si>
  <si>
    <t xml:space="preserve">3.1. </t>
  </si>
  <si>
    <t>3.2.</t>
  </si>
  <si>
    <t>Anlagen</t>
  </si>
  <si>
    <t>Bestätigung</t>
  </si>
  <si>
    <t>Es wird bestätigt, dass</t>
  </si>
  <si>
    <t>die Ausgaben notwendig waren, wirtschaftlich und sparsam verfahren worden ist,</t>
  </si>
  <si>
    <t>die Ausgaben im Verwendungsnachweis mit den Büchern und Belegen übereinstimmen und</t>
  </si>
  <si>
    <t>förderung oder nach Leistung der §§ 27 ff. SGB VIII in Anspruch genommen wurde.</t>
  </si>
  <si>
    <t>Ort, Datum</t>
  </si>
  <si>
    <t>manuelle Personalkostenaufstellung mit monatlicher Gesamtstundenangabe der Fachkraft sowie</t>
  </si>
  <si>
    <t>des geförderten Stellenanteils gemäß Personalkostenförderprogramm</t>
  </si>
  <si>
    <t xml:space="preserve">Lohnkonto </t>
  </si>
  <si>
    <t>Nachweis gezahlter Drittmittel der Kommunen</t>
  </si>
  <si>
    <t>aktueller Berufsgenossenschaftsbescheid</t>
  </si>
  <si>
    <t>manuelle Sachkostenpauschalübersicht der monatlichen Anwesenheit und Mitteilung des Grundes von</t>
  </si>
  <si>
    <t>Angaben zur Personalstelle</t>
  </si>
  <si>
    <t>Haushaltsjahr:</t>
  </si>
  <si>
    <t>aus Mitteln des Landes Brandenburg und des Landkreises OPR</t>
  </si>
  <si>
    <t>Eingang:</t>
  </si>
  <si>
    <t>Landkreis Ostprignitz-Ruppin</t>
  </si>
  <si>
    <t>Heinrich-Rau-Str. 27-30</t>
  </si>
  <si>
    <r>
      <t>Minderausgaben        /        Mehrausgaben</t>
    </r>
    <r>
      <rPr>
        <sz val="12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(-)</t>
    </r>
  </si>
  <si>
    <t xml:space="preserve">V e r w e n d u n g s n a c h w e i s  </t>
  </si>
  <si>
    <t>An:</t>
  </si>
  <si>
    <t>Amt für Familie und Jugend</t>
  </si>
  <si>
    <t>16816 Neuruppin</t>
  </si>
  <si>
    <t>Ansprechperson:</t>
  </si>
  <si>
    <t>Erreichbarkeit:</t>
  </si>
  <si>
    <t>Verwendungsnachweis für eine gewährte Zuwendung entsprechend</t>
  </si>
  <si>
    <t>2.1.4.</t>
  </si>
  <si>
    <t>sonstige</t>
  </si>
  <si>
    <t>2.2.5.</t>
  </si>
  <si>
    <t>c)   Sachkosten-Pauschale:</t>
  </si>
  <si>
    <t>Stellenanteil:</t>
  </si>
  <si>
    <t xml:space="preserve">sonstige </t>
  </si>
  <si>
    <t xml:space="preserve">3.2. </t>
  </si>
  <si>
    <t>4.1.</t>
  </si>
  <si>
    <t>6.</t>
  </si>
  <si>
    <t>a) aus Landes- / Kreismitteln</t>
  </si>
  <si>
    <t>b) aus Drittmitteln</t>
  </si>
  <si>
    <t>b) aus sonstigen</t>
  </si>
  <si>
    <r>
      <t>Minderausgaben bzw. Mehrausgaben (-)</t>
    </r>
    <r>
      <rPr>
        <sz val="10"/>
        <color theme="1"/>
        <rFont val="Arial Narrow"/>
        <family val="2"/>
      </rPr>
      <t xml:space="preserve"> [Mehrausgaben gehen zu Lasten des Zuwendungsempfangenden</t>
    </r>
  </si>
  <si>
    <t>Personalkosten - Drittmittel</t>
  </si>
  <si>
    <t>Gesamtausgaben - sonstige:</t>
  </si>
  <si>
    <t>Gesamtausgaben - sonstige</t>
  </si>
  <si>
    <t>Gesamteinnahmen - sonstige</t>
  </si>
  <si>
    <t>Gesamtausgaben - PKP:</t>
  </si>
  <si>
    <t>Gesamteinnahmen - PKP</t>
  </si>
  <si>
    <t>Gesamtausgaben - PKP</t>
  </si>
  <si>
    <t xml:space="preserve">Personalkostenprogramm und Sachkostenförderung </t>
  </si>
  <si>
    <t>c) aus sonstige</t>
  </si>
  <si>
    <t>b) aus sonstige</t>
  </si>
  <si>
    <t>Rückzahlung des Zuwendungsempfangenden (ohne Drittmittel)</t>
  </si>
  <si>
    <t>Es ergeben sich für den Anteil aus:</t>
  </si>
  <si>
    <t>Auf das Konto des Landkreises OPR werden Minderausgaben i.H.v.</t>
  </si>
  <si>
    <t>Inventarisierungsliste bei Anschaffungen ab einen Netto-Wert von 410,00 €</t>
  </si>
  <si>
    <t>Inventarisierungsliste</t>
  </si>
  <si>
    <t>Datum, Unterschrift und Stempel</t>
  </si>
  <si>
    <t>Zuwendungsempfangende:</t>
  </si>
  <si>
    <t>Aktenzeichen</t>
  </si>
  <si>
    <t>Anschaffungsgegenstand</t>
  </si>
  <si>
    <t>für wen angeschafft</t>
  </si>
  <si>
    <t xml:space="preserve">Nettopreis </t>
  </si>
  <si>
    <t>(ohne Mwst.)</t>
  </si>
  <si>
    <t xml:space="preserve">Bruttopreis </t>
  </si>
  <si>
    <t>(mit Mwst.)</t>
  </si>
  <si>
    <t>Anschaffungs-</t>
  </si>
  <si>
    <t>datum</t>
  </si>
  <si>
    <t>Gegenstandes</t>
  </si>
  <si>
    <t xml:space="preserve">Standort des </t>
  </si>
  <si>
    <t>inventarisierten</t>
  </si>
  <si>
    <t>* Die Abrechnung der Sachkostenpauschale erfolgt ausschließlich für Anwesenheitszeiten. Bei zeitweiser Nichtbesetzung entstehen Minder-</t>
  </si>
  <si>
    <t>b)   Overheadkostenpauschale:</t>
  </si>
  <si>
    <t>Overheadkostenpauschale - Personalkostenprogramm</t>
  </si>
  <si>
    <t>Overheadkostenpauschale - sonstige</t>
  </si>
  <si>
    <t>Overheadkostenpauschale</t>
  </si>
  <si>
    <t>sonstige Overheadkostenpauschale</t>
  </si>
  <si>
    <t>Nachweis von mindestens 5 Tagen tätigkeitsorientierter Fortbildung im Jahr in Form von Kopien der</t>
  </si>
  <si>
    <t>Teilnahmezertifikate</t>
  </si>
  <si>
    <t>Abgangsliste</t>
  </si>
  <si>
    <t>Angabe aller angeschafften Gegenstände ab einem Anschaffungswert von 410,00 € netto.</t>
  </si>
  <si>
    <t>jahr</t>
  </si>
  <si>
    <t>Bezeichnung</t>
  </si>
  <si>
    <t>Grund</t>
  </si>
  <si>
    <t>des Abganges</t>
  </si>
  <si>
    <t>ehemaliger Standort</t>
  </si>
  <si>
    <t>Abgangs-</t>
  </si>
  <si>
    <t>Träger:</t>
  </si>
  <si>
    <t>Sachkostenpauschale:</t>
  </si>
  <si>
    <t>abz. abr. SK-Pauschale:</t>
  </si>
  <si>
    <t>nein</t>
  </si>
  <si>
    <t>Dezember</t>
  </si>
  <si>
    <t>November</t>
  </si>
  <si>
    <t>Oktober</t>
  </si>
  <si>
    <t>ja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</si>
  <si>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</si>
  <si>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</si>
  <si>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</si>
  <si>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</si>
  <si>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</si>
  <si>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</si>
  <si>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</si>
  <si>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</si>
  <si>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</si>
  <si>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Zeit</t>
  </si>
  <si>
    <t>SK-Pauschale</t>
  </si>
  <si>
    <t>zeitkrankheit über 6 Wochen mit Verlauf, Mutterschutz, Eltern-</t>
  </si>
  <si>
    <t>Anteil der</t>
  </si>
  <si>
    <t>Bei vorübergehender Nichtbesetzung der Stelle (z.B. Lang-</t>
  </si>
  <si>
    <t>abrechenbarer</t>
  </si>
  <si>
    <t>Abwesenheit</t>
  </si>
  <si>
    <t>Anwesenheit</t>
  </si>
  <si>
    <t>Monat</t>
  </si>
  <si>
    <t>(Vor- und Nachname)</t>
  </si>
  <si>
    <t>Zeitraum:</t>
  </si>
  <si>
    <t>Fachkraft:</t>
  </si>
  <si>
    <t>Anschaffungsgrund</t>
  </si>
  <si>
    <t>Seite 2</t>
  </si>
  <si>
    <t>Seite 1</t>
  </si>
  <si>
    <t>Anschrift des Zuwendungsempfangenden:</t>
  </si>
  <si>
    <t>Rechtsverbindliche Unterschrift und Stempel</t>
  </si>
  <si>
    <t>des Zuwendungsempfangenden</t>
  </si>
  <si>
    <r>
      <t>Personalkostenprogramm</t>
    </r>
    <r>
      <rPr>
        <u/>
        <sz val="14"/>
        <color theme="1"/>
        <rFont val="Arial Narrow"/>
        <family val="2"/>
      </rPr>
      <t xml:space="preserve"> (PKP)</t>
    </r>
  </si>
  <si>
    <t>Abgangsliste von geförderten Anschaffungen</t>
  </si>
  <si>
    <t xml:space="preserve">die "Richtlinie zur Jugendförderung im Landkreis Ostprignitz-Ruppin" einschließlich ihrer rechtlichen </t>
  </si>
  <si>
    <t>Rahmenbedingungen beachtet wurden,</t>
  </si>
  <si>
    <t>der Richtlinie zur Jugendförderung im Landkreis Ostprignitz-Ruppin: Fördersäule I</t>
  </si>
  <si>
    <t>VZE</t>
  </si>
  <si>
    <r>
      <rPr>
        <b/>
        <u/>
        <sz val="11"/>
        <color rgb="FFFF0000"/>
        <rFont val="Arial Narrow"/>
        <family val="2"/>
      </rPr>
      <t>Je</t>
    </r>
    <r>
      <rPr>
        <b/>
        <sz val="11"/>
        <color rgb="FFFF0000"/>
        <rFont val="Arial Narrow"/>
        <family val="2"/>
      </rPr>
      <t xml:space="preserve"> Fachkraft ist </t>
    </r>
    <r>
      <rPr>
        <b/>
        <u/>
        <sz val="11"/>
        <color rgb="FFFF0000"/>
        <rFont val="Arial Narrow"/>
        <family val="2"/>
      </rPr>
      <t>jeweils</t>
    </r>
    <r>
      <rPr>
        <b/>
        <sz val="11"/>
        <color rgb="FFFF0000"/>
        <rFont val="Arial Narrow"/>
        <family val="2"/>
      </rPr>
      <t xml:space="preserve"> eine Liste auszufüllen.</t>
    </r>
  </si>
  <si>
    <t>für die beantragte Personalstelle keine weitere Förderung aus öffenlichen Mitteln der Arbeitsmarkt-</t>
  </si>
  <si>
    <r>
      <t>Minderausgaben bzw. Mehrausgaben (-)</t>
    </r>
    <r>
      <rPr>
        <sz val="10"/>
        <color theme="1"/>
        <rFont val="Arial Narrow"/>
        <family val="2"/>
      </rPr>
      <t xml:space="preserve"> [Mehrausgaben gehen zu Lasten des Zuwendungsempfangenden (ZE)</t>
    </r>
  </si>
  <si>
    <r>
      <t xml:space="preserve">  ausgaben, die an den Landkreis OPR zurückgezahlt werden müssen. </t>
    </r>
    <r>
      <rPr>
        <u/>
        <sz val="10"/>
        <color theme="1"/>
        <rFont val="Arial Narrow"/>
        <family val="2"/>
      </rPr>
      <t>Mehrausgaben sind nicht auszuweisen.</t>
    </r>
  </si>
  <si>
    <t>Die Pflicht zur Rückzahlung der unverbrauchten Mittel liegt vollumfänglich beim Zuwendungsempfangenden. Die Erstattung hat direkt an den Drittmittelgebenden zu erfolgen.</t>
  </si>
  <si>
    <t>Gehaltsabrechnung Dezember bzw. die letzte Monatsabrechnung bei früherer Tätigkeitsbeendigung</t>
  </si>
  <si>
    <t>Abwesenheiten (z.B.: &gt; 6 Wochen krank, Mutterschutz, Beschäftigungsverbot etc.)</t>
  </si>
  <si>
    <t>Sachkostenpauschale des Landkreises OPR *</t>
  </si>
  <si>
    <t>Elternzeit etc.) mindert sich das Budget um 1/12 für jeden nicht</t>
  </si>
  <si>
    <t>besetzten Monat. Bis bzw. ab dem 15. eines Monats erfolgt die</t>
  </si>
  <si>
    <t xml:space="preserve">Berücksichtigung als voller Monat. </t>
  </si>
  <si>
    <t xml:space="preserve">Arbeitgeberanteile SV </t>
  </si>
  <si>
    <t>Gesamteinnahmen:</t>
  </si>
  <si>
    <t>Vergütungsgruppe:</t>
  </si>
  <si>
    <t>(Tarifvertrag / Hausvertrag / Entgeltverordnung)</t>
  </si>
  <si>
    <t>2.1.5.</t>
  </si>
  <si>
    <t>(inkl. Umlagen: U1 + U2 + Insolvenz)</t>
  </si>
  <si>
    <r>
      <t>sozialpädagogische Fachkraft (</t>
    </r>
    <r>
      <rPr>
        <sz val="10"/>
        <color theme="1"/>
        <rFont val="Arial Narrow"/>
        <family val="2"/>
      </rPr>
      <t>Vorname Name)</t>
    </r>
    <r>
      <rPr>
        <sz val="12"/>
        <color theme="1"/>
        <rFont val="Arial Narrow"/>
        <family val="2"/>
      </rPr>
      <t>:</t>
    </r>
  </si>
  <si>
    <t>1. Tabellenblatt:</t>
  </si>
  <si>
    <t>Ø</t>
  </si>
  <si>
    <t xml:space="preserve">Ort, Datum und Rechtsverbindliche Unterschrift </t>
  </si>
  <si>
    <t>Die manuelle Personalkostenaufstellung je Fachkraft stellt die Grundlage für das Ausfüllen des Verwendungs-</t>
  </si>
  <si>
    <t>2. Tabellenblatt:</t>
  </si>
  <si>
    <t>3. Tabellenblatt:</t>
  </si>
  <si>
    <t>4. Tabellenblatt:</t>
  </si>
  <si>
    <t>Abrechnung der Sachkostenpauschale</t>
  </si>
  <si>
    <t>je Fachkraft ist ein Abrechnungsformular auszufüllen</t>
  </si>
  <si>
    <t>Mehrausgaben sind weder abzurechnen noch auszuweisen</t>
  </si>
  <si>
    <t>bei mehreren Fachkräften in einem Aktenzeichen ist die Summe aller Fachkräfte im Deckblatt des</t>
  </si>
  <si>
    <t>Verwendungsnachweises (1. Tabellenblatt) einzutragen</t>
  </si>
  <si>
    <t>5. Tabellenblatt:</t>
  </si>
  <si>
    <t>auszufüllen, bei Anschaffungen ab einem Wert von 410,00 € netto</t>
  </si>
  <si>
    <t>6. Tabellenblatt:</t>
  </si>
  <si>
    <t>nachweises mit seinen 6 Tabellenblättern dar.</t>
  </si>
  <si>
    <t>Kurzanleitung zum Verwendungsnachweis</t>
  </si>
  <si>
    <r>
      <t>Deckblatt des Verwendungsnachweises</t>
    </r>
    <r>
      <rPr>
        <sz val="11"/>
        <color theme="1"/>
        <rFont val="Arial Narrow"/>
        <family val="2"/>
      </rPr>
      <t xml:space="preserve"> (5 Seiten)</t>
    </r>
  </si>
  <si>
    <r>
      <t xml:space="preserve">Abrechnung für den Anteil am Personalkostenprogramm </t>
    </r>
    <r>
      <rPr>
        <sz val="11"/>
        <color theme="1"/>
        <rFont val="Arial Narrow"/>
        <family val="2"/>
      </rPr>
      <t>(2 Seiten)</t>
    </r>
  </si>
  <si>
    <r>
      <t>Abrechnung für den Anteil aus sonstigen Förderungen</t>
    </r>
    <r>
      <rPr>
        <sz val="11"/>
        <color theme="1"/>
        <rFont val="Arial Narrow"/>
        <family val="2"/>
      </rPr>
      <t xml:space="preserve"> (2 Seiten)</t>
    </r>
  </si>
  <si>
    <t>Richtlinie zur Jugendförderung im Landkreis Ostprignitz-Ruppin: Fördersäule I</t>
  </si>
  <si>
    <t>Anlagen gemäß Punkt 5 sind vollständig einzureichen</t>
  </si>
  <si>
    <t>alles Weitere wird automatisch durch das Ausfüllen der Tabellenblätter 2 und 3 befüllt</t>
  </si>
  <si>
    <t>alles Weitere wird automatisch durch das Ausfüllen der Tabellenblätter 1 und 2 befüllt</t>
  </si>
  <si>
    <t>alles Weitere wird automatisch durch das Ausfüllen der Tabellenblätter 1 und 3 befüllt</t>
  </si>
  <si>
    <t>etc.) jeder einzelnen Fachkraft, die an den Landkreis OPR zurückzuerstatten sind</t>
  </si>
  <si>
    <t>(z.B.: zusätzliche Kreismittel, Startchancenprogramm etc.)</t>
  </si>
  <si>
    <t>nur die grau markierten Positionen sind auszufüllen</t>
  </si>
  <si>
    <t>Förderung von Personalkosten von sozialpädagogischen Fachkräften in der Jugendarbeit und Jugendsozialarbeit und</t>
  </si>
  <si>
    <t>Schulsozialarbeit/Sozialarbeit an Schule" (PKP) und zum anderen über kreisliche Mittel.</t>
  </si>
  <si>
    <t>Im Rahmen des Verwendungsnachweises ist nach der Art der Förderung zu unterscheiden. Die Abrechnung des</t>
  </si>
  <si>
    <t>PKP-Anteils erfolgt im 3. Tabellenblatt. Die Abrechnung der kreislichen oder anderweitigen Förderung (Startchancen)</t>
  </si>
  <si>
    <t>erfolgt im 4. Tabellenblatt. Zu welchen Anteilen die Stelle gefördert wird, ist dem entsprechenden Zuwendungsbescheid</t>
  </si>
  <si>
    <t>oder dem Jugendförderplan zu entnehmen.</t>
  </si>
  <si>
    <r>
      <rPr>
        <u/>
        <sz val="12"/>
        <color theme="1"/>
        <rFont val="Arial Narrow"/>
        <family val="2"/>
      </rPr>
      <t>Hinweis:</t>
    </r>
    <r>
      <rPr>
        <sz val="12"/>
        <color theme="1"/>
        <rFont val="Arial Narrow"/>
        <family val="2"/>
      </rPr>
      <t xml:space="preserve"> Bitte weiter nach unten scrollen.</t>
    </r>
  </si>
  <si>
    <t>Minderausgaben sind selbständig zu ermitteln, schriftlich anzuzeigen und unverzüglich an den</t>
  </si>
  <si>
    <t xml:space="preserve">Landkreis OPR zu überweisen </t>
  </si>
  <si>
    <t>auszufüllen, bei Anschaffungen, die durch den Landkreis OPR gefördert wurden</t>
  </si>
  <si>
    <t>Minderausgaben entstehen bei Abwesenheitszeiten (krank &gt; 6 Wochen, Mutterschutz, Elternschutz</t>
  </si>
  <si>
    <t xml:space="preserve">Die Finanzierung der Personalstellen erfolgt zum einem über die (anteilige) Landesförderung des "Programms zur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</si>
</sst>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0.000"/>
    <numFmt numFmtId="166" formatCode="#,##0.00\ &quot;€&quot;"/>
    <numFmt numFmtId="167" formatCode="[$-F800]dddd\,\ mmmm\ dd\,\ yyyy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u/>
      <sz val="12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6"/>
      <color theme="1"/>
      <name val="Wingdings"/>
      <charset val="2"/>
    </font>
    <font>
      <b/>
      <sz val="14"/>
      <color theme="1"/>
      <name val="Arial Narrow"/>
      <family val="2"/>
    </font>
    <font>
      <b/>
      <sz val="20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u/>
      <sz val="14"/>
      <color theme="1"/>
      <name val="Arial Narrow"/>
      <family val="2"/>
    </font>
    <font>
      <b/>
      <sz val="10"/>
      <color theme="1"/>
      <name val="Arial Narrow"/>
      <family val="2"/>
    </font>
    <font>
      <sz val="12"/>
      <name val="Arial Narrow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u/>
      <sz val="9"/>
      <color theme="1"/>
      <name val="Arial Narrow"/>
      <family val="2"/>
    </font>
    <font>
      <b/>
      <sz val="11"/>
      <color rgb="FFFF0000"/>
      <name val="Arial Narrow"/>
      <family val="2"/>
    </font>
    <font>
      <b/>
      <u/>
      <sz val="11"/>
      <color rgb="FFFF0000"/>
      <name val="Arial Narrow"/>
      <family val="2"/>
    </font>
    <font>
      <u/>
      <sz val="14"/>
      <color theme="1"/>
      <name val="Arial Narrow"/>
      <family val="2"/>
    </font>
    <font>
      <sz val="5"/>
      <color theme="1"/>
      <name val="Arial Narrow"/>
      <family val="2"/>
    </font>
    <font>
      <u/>
      <sz val="10"/>
      <color theme="1"/>
      <name val="Arial Narrow"/>
      <family val="2"/>
    </font>
    <font>
      <b/>
      <u val="double"/>
      <sz val="12"/>
      <color theme="1"/>
      <name val="Arial Narrow"/>
      <family val="2"/>
    </font>
    <font>
      <sz val="12"/>
      <color rgb="FFFF0000"/>
      <name val="Arial Narrow"/>
      <family val="2"/>
    </font>
    <font>
      <sz val="9"/>
      <name val="Arial Narrow"/>
      <family val="2"/>
    </font>
    <font>
      <b/>
      <u/>
      <sz val="20"/>
      <color theme="1"/>
      <name val="Arial Narrow"/>
      <family val="2"/>
    </font>
    <font>
      <sz val="11"/>
      <color theme="1"/>
      <name val="Wingdings"/>
      <charset val="2"/>
    </font>
    <font>
      <u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darkUp">
        <bgColor theme="0" tint="-4.9989318521683403E-2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7" fillId="0" borderId="0"/>
  </cellStyleXfs>
  <cellXfs count="3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/>
    <xf numFmtId="0" fontId="3" fillId="0" borderId="6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5" xfId="0" applyFont="1" applyBorder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12" xfId="0" applyFont="1" applyBorder="1"/>
    <xf numFmtId="0" fontId="5" fillId="0" borderId="6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3" fillId="0" borderId="12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4" fontId="5" fillId="0" borderId="6" xfId="0" applyNumberFormat="1" applyFont="1" applyBorder="1" applyAlignment="1"/>
    <xf numFmtId="0" fontId="3" fillId="0" borderId="5" xfId="0" applyFont="1" applyBorder="1"/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wrapText="1"/>
    </xf>
    <xf numFmtId="0" fontId="8" fillId="0" borderId="5" xfId="0" applyFont="1" applyBorder="1" applyAlignment="1">
      <alignment horizontal="right"/>
    </xf>
    <xf numFmtId="0" fontId="3" fillId="0" borderId="5" xfId="0" quotePrefix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164" fontId="3" fillId="0" borderId="0" xfId="0" applyNumberFormat="1" applyFont="1"/>
    <xf numFmtId="0" fontId="5" fillId="0" borderId="0" xfId="0" applyFont="1" applyAlignment="1">
      <alignment horizontal="center"/>
    </xf>
    <xf numFmtId="0" fontId="11" fillId="0" borderId="2" xfId="0" applyFont="1" applyBorder="1"/>
    <xf numFmtId="0" fontId="11" fillId="0" borderId="3" xfId="0" applyFont="1" applyBorder="1"/>
    <xf numFmtId="0" fontId="11" fillId="0" borderId="13" xfId="0" applyFont="1" applyBorder="1"/>
    <xf numFmtId="0" fontId="11" fillId="0" borderId="1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7" xfId="0" applyFont="1" applyBorder="1"/>
    <xf numFmtId="0" fontId="11" fillId="0" borderId="8" xfId="0" applyFont="1" applyBorder="1"/>
    <xf numFmtId="0" fontId="11" fillId="0" borderId="15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0" fontId="12" fillId="0" borderId="1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/>
    <xf numFmtId="0" fontId="12" fillId="0" borderId="5" xfId="0" applyFont="1" applyBorder="1"/>
    <xf numFmtId="0" fontId="12" fillId="0" borderId="0" xfId="0" applyFont="1" applyBorder="1"/>
    <xf numFmtId="0" fontId="12" fillId="0" borderId="1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/>
    <xf numFmtId="0" fontId="12" fillId="0" borderId="8" xfId="0" applyFont="1" applyBorder="1"/>
    <xf numFmtId="0" fontId="12" fillId="0" borderId="15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0" borderId="7" xfId="0" applyFont="1" applyBorder="1"/>
    <xf numFmtId="0" fontId="13" fillId="0" borderId="8" xfId="0" applyFont="1" applyBorder="1"/>
    <xf numFmtId="0" fontId="13" fillId="0" borderId="15" xfId="0" applyFont="1" applyBorder="1"/>
    <xf numFmtId="0" fontId="12" fillId="0" borderId="13" xfId="0" applyFont="1" applyBorder="1"/>
    <xf numFmtId="0" fontId="13" fillId="0" borderId="15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2" fillId="0" borderId="4" xfId="0" applyFont="1" applyBorder="1"/>
    <xf numFmtId="0" fontId="12" fillId="0" borderId="9" xfId="0" applyFont="1" applyBorder="1"/>
    <xf numFmtId="0" fontId="13" fillId="0" borderId="9" xfId="0" applyFont="1" applyBorder="1"/>
    <xf numFmtId="0" fontId="13" fillId="0" borderId="0" xfId="0" applyFont="1"/>
    <xf numFmtId="0" fontId="13" fillId="0" borderId="6" xfId="0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5" xfId="0" applyFont="1" applyBorder="1"/>
    <xf numFmtId="0" fontId="13" fillId="0" borderId="0" xfId="0" applyFont="1" applyBorder="1"/>
    <xf numFmtId="0" fontId="12" fillId="0" borderId="8" xfId="0" applyFont="1" applyBorder="1" applyAlignment="1">
      <alignment horizontal="center"/>
    </xf>
    <xf numFmtId="0" fontId="2" fillId="0" borderId="0" xfId="0" applyFont="1" applyBorder="1"/>
    <xf numFmtId="0" fontId="3" fillId="2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2" fillId="0" borderId="0" xfId="0" applyFont="1" applyAlignment="1">
      <alignment wrapText="1"/>
    </xf>
    <xf numFmtId="0" fontId="14" fillId="0" borderId="0" xfId="0" applyFont="1"/>
    <xf numFmtId="0" fontId="5" fillId="0" borderId="5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0" applyFont="1" applyFill="1" applyBorder="1"/>
    <xf numFmtId="0" fontId="11" fillId="0" borderId="0" xfId="0" applyFont="1" applyBorder="1"/>
    <xf numFmtId="0" fontId="5" fillId="0" borderId="0" xfId="0" applyFont="1" applyBorder="1" applyAlignment="1">
      <alignment horizontal="center"/>
    </xf>
    <xf numFmtId="0" fontId="11" fillId="0" borderId="5" xfId="0" applyFont="1" applyBorder="1"/>
    <xf numFmtId="0" fontId="12" fillId="0" borderId="7" xfId="0" applyFont="1" applyBorder="1" applyAlignment="1">
      <alignment horizontal="center"/>
    </xf>
    <xf numFmtId="16" fontId="5" fillId="0" borderId="5" xfId="0" applyNumberFormat="1" applyFont="1" applyBorder="1" applyAlignment="1">
      <alignment horizontal="center"/>
    </xf>
    <xf numFmtId="44" fontId="5" fillId="0" borderId="0" xfId="0" applyNumberFormat="1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4" fontId="5" fillId="3" borderId="5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/>
    </xf>
    <xf numFmtId="164" fontId="3" fillId="0" borderId="0" xfId="0" applyNumberFormat="1" applyFont="1" applyFill="1"/>
    <xf numFmtId="164" fontId="3" fillId="0" borderId="0" xfId="0" applyNumberFormat="1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1" fontId="3" fillId="0" borderId="18" xfId="0" applyNumberFormat="1" applyFont="1" applyFill="1" applyBorder="1" applyAlignment="1">
      <alignment horizontal="center"/>
    </xf>
    <xf numFmtId="1" fontId="5" fillId="0" borderId="14" xfId="0" applyNumberFormat="1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" fillId="0" borderId="1" xfId="0" applyFont="1" applyBorder="1"/>
    <xf numFmtId="0" fontId="18" fillId="0" borderId="0" xfId="0" applyFont="1"/>
    <xf numFmtId="0" fontId="19" fillId="0" borderId="0" xfId="0" applyFont="1"/>
    <xf numFmtId="0" fontId="18" fillId="0" borderId="6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164" fontId="1" fillId="0" borderId="1" xfId="0" applyNumberFormat="1" applyFont="1" applyBorder="1"/>
    <xf numFmtId="0" fontId="18" fillId="0" borderId="13" xfId="0" applyFont="1" applyFill="1" applyBorder="1"/>
    <xf numFmtId="0" fontId="18" fillId="0" borderId="14" xfId="0" applyFont="1" applyFill="1" applyBorder="1"/>
    <xf numFmtId="0" fontId="18" fillId="0" borderId="15" xfId="0" applyFont="1" applyFill="1" applyBorder="1"/>
    <xf numFmtId="0" fontId="1" fillId="0" borderId="15" xfId="0" applyFont="1" applyBorder="1"/>
    <xf numFmtId="0" fontId="1" fillId="0" borderId="10" xfId="0" applyFont="1" applyBorder="1"/>
    <xf numFmtId="0" fontId="18" fillId="0" borderId="4" xfId="0" applyFont="1" applyFill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20" fillId="0" borderId="0" xfId="0" applyFont="1" applyBorder="1"/>
    <xf numFmtId="0" fontId="18" fillId="0" borderId="13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164" fontId="1" fillId="0" borderId="0" xfId="0" applyNumberFormat="1" applyFont="1"/>
    <xf numFmtId="164" fontId="22" fillId="0" borderId="0" xfId="0" applyNumberFormat="1" applyFont="1"/>
    <xf numFmtId="0" fontId="22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164" fontId="1" fillId="0" borderId="23" xfId="0" applyNumberFormat="1" applyFont="1" applyBorder="1"/>
    <xf numFmtId="0" fontId="23" fillId="0" borderId="0" xfId="0" applyFont="1"/>
    <xf numFmtId="0" fontId="18" fillId="0" borderId="8" xfId="0" applyFont="1" applyBorder="1"/>
    <xf numFmtId="0" fontId="1" fillId="0" borderId="8" xfId="0" applyFont="1" applyBorder="1" applyAlignment="1">
      <alignment horizontal="center"/>
    </xf>
    <xf numFmtId="0" fontId="18" fillId="0" borderId="7" xfId="0" applyFont="1" applyBorder="1"/>
    <xf numFmtId="0" fontId="1" fillId="2" borderId="24" xfId="0" applyFont="1" applyFill="1" applyBorder="1"/>
    <xf numFmtId="164" fontId="1" fillId="2" borderId="9" xfId="0" applyNumberFormat="1" applyFont="1" applyFill="1" applyBorder="1" applyAlignment="1">
      <alignment horizontal="center"/>
    </xf>
    <xf numFmtId="0" fontId="1" fillId="2" borderId="26" xfId="0" applyFont="1" applyFill="1" applyBorder="1"/>
    <xf numFmtId="164" fontId="1" fillId="2" borderId="12" xfId="0" applyNumberFormat="1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9" xfId="0" applyFont="1" applyFill="1" applyBorder="1"/>
    <xf numFmtId="164" fontId="1" fillId="2" borderId="22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0" borderId="21" xfId="0" applyFont="1" applyBorder="1"/>
    <xf numFmtId="0" fontId="18" fillId="0" borderId="15" xfId="0" applyFont="1" applyBorder="1" applyAlignment="1">
      <alignment horizontal="center"/>
    </xf>
    <xf numFmtId="0" fontId="18" fillId="0" borderId="24" xfId="0" applyFont="1" applyBorder="1"/>
    <xf numFmtId="0" fontId="18" fillId="0" borderId="25" xfId="0" applyFont="1" applyBorder="1"/>
    <xf numFmtId="0" fontId="18" fillId="0" borderId="15" xfId="0" applyFont="1" applyBorder="1"/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14" xfId="0" applyFont="1" applyBorder="1"/>
    <xf numFmtId="0" fontId="4" fillId="0" borderId="0" xfId="0" applyFont="1" applyAlignment="1">
      <alignment horizontal="left"/>
    </xf>
    <xf numFmtId="0" fontId="21" fillId="0" borderId="0" xfId="0" applyFont="1"/>
    <xf numFmtId="0" fontId="18" fillId="0" borderId="13" xfId="0" applyFont="1" applyBorder="1" applyAlignment="1">
      <alignment horizontal="center"/>
    </xf>
    <xf numFmtId="0" fontId="18" fillId="0" borderId="13" xfId="0" applyFont="1" applyBorder="1"/>
    <xf numFmtId="164" fontId="1" fillId="2" borderId="1" xfId="0" applyNumberFormat="1" applyFont="1" applyFill="1" applyBorder="1"/>
    <xf numFmtId="0" fontId="24" fillId="0" borderId="0" xfId="0" applyFont="1"/>
    <xf numFmtId="0" fontId="18" fillId="0" borderId="4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0" borderId="0" xfId="0" applyFont="1" applyBorder="1"/>
    <xf numFmtId="0" fontId="1" fillId="2" borderId="21" xfId="0" applyFont="1" applyFill="1" applyBorder="1"/>
    <xf numFmtId="0" fontId="1" fillId="2" borderId="22" xfId="0" applyFont="1" applyFill="1" applyBorder="1"/>
    <xf numFmtId="0" fontId="22" fillId="2" borderId="22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22" fillId="2" borderId="12" xfId="0" applyFont="1" applyFill="1" applyBorder="1"/>
    <xf numFmtId="0" fontId="1" fillId="2" borderId="15" xfId="0" applyFont="1" applyFill="1" applyBorder="1"/>
    <xf numFmtId="0" fontId="1" fillId="2" borderId="9" xfId="0" applyFont="1" applyFill="1" applyBorder="1"/>
    <xf numFmtId="0" fontId="22" fillId="2" borderId="9" xfId="0" applyFont="1" applyFill="1" applyBorder="1"/>
    <xf numFmtId="0" fontId="15" fillId="0" borderId="0" xfId="0" applyFont="1"/>
    <xf numFmtId="165" fontId="3" fillId="2" borderId="10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65" fontId="5" fillId="2" borderId="0" xfId="0" applyNumberFormat="1" applyFont="1" applyFill="1" applyAlignment="1">
      <alignment horizontal="right"/>
    </xf>
    <xf numFmtId="164" fontId="11" fillId="0" borderId="12" xfId="0" applyNumberFormat="1" applyFont="1" applyBorder="1" applyAlignment="1">
      <alignment horizontal="center"/>
    </xf>
    <xf numFmtId="166" fontId="5" fillId="0" borderId="0" xfId="0" applyNumberFormat="1" applyFont="1" applyFill="1"/>
    <xf numFmtId="166" fontId="3" fillId="0" borderId="1" xfId="0" applyNumberFormat="1" applyFont="1" applyFill="1" applyBorder="1"/>
    <xf numFmtId="166" fontId="3" fillId="0" borderId="0" xfId="0" applyNumberFormat="1" applyFont="1" applyFill="1"/>
    <xf numFmtId="166" fontId="12" fillId="0" borderId="14" xfId="0" applyNumberFormat="1" applyFont="1" applyBorder="1"/>
    <xf numFmtId="166" fontId="3" fillId="2" borderId="10" xfId="0" applyNumberFormat="1" applyFont="1" applyFill="1" applyBorder="1"/>
    <xf numFmtId="166" fontId="3" fillId="2" borderId="18" xfId="0" applyNumberFormat="1" applyFont="1" applyFill="1" applyBorder="1"/>
    <xf numFmtId="166" fontId="12" fillId="0" borderId="15" xfId="0" applyNumberFormat="1" applyFont="1" applyBorder="1"/>
    <xf numFmtId="166" fontId="11" fillId="0" borderId="13" xfId="0" applyNumberFormat="1" applyFont="1" applyBorder="1"/>
    <xf numFmtId="166" fontId="5" fillId="0" borderId="14" xfId="0" applyNumberFormat="1" applyFont="1" applyBorder="1"/>
    <xf numFmtId="166" fontId="13" fillId="0" borderId="15" xfId="0" applyNumberFormat="1" applyFont="1" applyBorder="1"/>
    <xf numFmtId="166" fontId="12" fillId="0" borderId="13" xfId="0" applyNumberFormat="1" applyFont="1" applyBorder="1"/>
    <xf numFmtId="166" fontId="5" fillId="2" borderId="14" xfId="0" applyNumberFormat="1" applyFont="1" applyFill="1" applyBorder="1"/>
    <xf numFmtId="166" fontId="5" fillId="0" borderId="14" xfId="0" applyNumberFormat="1" applyFont="1" applyBorder="1" applyAlignment="1">
      <alignment horizontal="right"/>
    </xf>
    <xf numFmtId="166" fontId="11" fillId="0" borderId="2" xfId="0" applyNumberFormat="1" applyFont="1" applyBorder="1"/>
    <xf numFmtId="166" fontId="5" fillId="2" borderId="5" xfId="0" applyNumberFormat="1" applyFont="1" applyFill="1" applyBorder="1"/>
    <xf numFmtId="166" fontId="13" fillId="0" borderId="7" xfId="0" applyNumberFormat="1" applyFont="1" applyBorder="1"/>
    <xf numFmtId="166" fontId="6" fillId="0" borderId="6" xfId="0" applyNumberFormat="1" applyFont="1" applyFill="1" applyBorder="1" applyAlignment="1">
      <alignment horizontal="center"/>
    </xf>
    <xf numFmtId="166" fontId="6" fillId="0" borderId="0" xfId="0" applyNumberFormat="1" applyFont="1" applyFill="1" applyBorder="1"/>
    <xf numFmtId="166" fontId="3" fillId="0" borderId="5" xfId="0" applyNumberFormat="1" applyFont="1" applyFill="1" applyBorder="1"/>
    <xf numFmtId="166" fontId="3" fillId="0" borderId="6" xfId="0" applyNumberFormat="1" applyFont="1" applyFill="1" applyBorder="1" applyAlignment="1">
      <alignment horizontal="center"/>
    </xf>
    <xf numFmtId="166" fontId="3" fillId="0" borderId="0" xfId="0" applyNumberFormat="1" applyFont="1" applyFill="1" applyBorder="1"/>
    <xf numFmtId="166" fontId="12" fillId="0" borderId="9" xfId="0" applyNumberFormat="1" applyFont="1" applyFill="1" applyBorder="1" applyAlignment="1">
      <alignment horizontal="center"/>
    </xf>
    <xf numFmtId="166" fontId="12" fillId="0" borderId="8" xfId="0" applyNumberFormat="1" applyFont="1" applyFill="1" applyBorder="1"/>
    <xf numFmtId="166" fontId="12" fillId="0" borderId="5" xfId="0" applyNumberFormat="1" applyFont="1" applyFill="1" applyBorder="1"/>
    <xf numFmtId="166" fontId="12" fillId="0" borderId="6" xfId="0" applyNumberFormat="1" applyFont="1" applyFill="1" applyBorder="1" applyAlignment="1">
      <alignment horizontal="center"/>
    </xf>
    <xf numFmtId="166" fontId="12" fillId="0" borderId="0" xfId="0" applyNumberFormat="1" applyFont="1" applyFill="1" applyBorder="1"/>
    <xf numFmtId="166" fontId="13" fillId="0" borderId="7" xfId="0" applyNumberFormat="1" applyFont="1" applyFill="1" applyBorder="1"/>
    <xf numFmtId="166" fontId="13" fillId="0" borderId="8" xfId="0" applyNumberFormat="1" applyFont="1" applyFill="1" applyBorder="1"/>
    <xf numFmtId="166" fontId="13" fillId="0" borderId="9" xfId="0" applyNumberFormat="1" applyFont="1" applyBorder="1" applyAlignment="1">
      <alignment horizontal="center"/>
    </xf>
    <xf numFmtId="166" fontId="13" fillId="0" borderId="8" xfId="0" applyNumberFormat="1" applyFont="1" applyBorder="1"/>
    <xf numFmtId="166" fontId="11" fillId="0" borderId="5" xfId="0" applyNumberFormat="1" applyFont="1" applyBorder="1"/>
    <xf numFmtId="166" fontId="11" fillId="0" borderId="6" xfId="0" applyNumberFormat="1" applyFont="1" applyBorder="1" applyAlignment="1">
      <alignment horizontal="center"/>
    </xf>
    <xf numFmtId="166" fontId="11" fillId="0" borderId="0" xfId="0" applyNumberFormat="1" applyFont="1" applyBorder="1"/>
    <xf numFmtId="166" fontId="13" fillId="0" borderId="5" xfId="0" applyNumberFormat="1" applyFont="1" applyBorder="1" applyAlignment="1">
      <alignment horizontal="right"/>
    </xf>
    <xf numFmtId="166" fontId="12" fillId="0" borderId="6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166" fontId="12" fillId="0" borderId="4" xfId="0" applyNumberFormat="1" applyFont="1" applyBorder="1" applyAlignment="1">
      <alignment horizontal="right"/>
    </xf>
    <xf numFmtId="166" fontId="13" fillId="0" borderId="7" xfId="0" applyNumberFormat="1" applyFont="1" applyBorder="1" applyAlignment="1">
      <alignment horizontal="right"/>
    </xf>
    <xf numFmtId="166" fontId="12" fillId="0" borderId="9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6" fontId="12" fillId="0" borderId="19" xfId="0" applyNumberFormat="1" applyFont="1" applyBorder="1" applyAlignment="1">
      <alignment horizontal="right"/>
    </xf>
    <xf numFmtId="166" fontId="1" fillId="2" borderId="1" xfId="0" applyNumberFormat="1" applyFont="1" applyFill="1" applyBorder="1"/>
    <xf numFmtId="166" fontId="1" fillId="2" borderId="21" xfId="0" applyNumberFormat="1" applyFont="1" applyFill="1" applyBorder="1" applyAlignment="1">
      <alignment horizontal="right"/>
    </xf>
    <xf numFmtId="166" fontId="1" fillId="2" borderId="10" xfId="0" applyNumberFormat="1" applyFont="1" applyFill="1" applyBorder="1" applyAlignment="1">
      <alignment horizontal="right"/>
    </xf>
    <xf numFmtId="166" fontId="1" fillId="2" borderId="15" xfId="0" applyNumberFormat="1" applyFont="1" applyFill="1" applyBorder="1" applyAlignment="1">
      <alignment horizontal="right"/>
    </xf>
    <xf numFmtId="166" fontId="1" fillId="0" borderId="0" xfId="0" applyNumberFormat="1" applyFont="1"/>
    <xf numFmtId="166" fontId="1" fillId="0" borderId="1" xfId="0" applyNumberFormat="1" applyFont="1" applyBorder="1"/>
    <xf numFmtId="166" fontId="1" fillId="0" borderId="23" xfId="0" applyNumberFormat="1" applyFont="1" applyBorder="1"/>
    <xf numFmtId="0" fontId="12" fillId="0" borderId="2" xfId="0" applyFont="1" applyBorder="1" applyAlignment="1">
      <alignment horizontal="center"/>
    </xf>
    <xf numFmtId="166" fontId="3" fillId="0" borderId="20" xfId="0" applyNumberFormat="1" applyFont="1" applyBorder="1" applyAlignment="1">
      <alignment horizontal="right"/>
    </xf>
    <xf numFmtId="166" fontId="12" fillId="0" borderId="4" xfId="0" applyNumberFormat="1" applyFont="1" applyBorder="1"/>
    <xf numFmtId="166" fontId="5" fillId="0" borderId="6" xfId="0" applyNumberFormat="1" applyFont="1" applyFill="1" applyBorder="1"/>
    <xf numFmtId="166" fontId="13" fillId="0" borderId="9" xfId="0" applyNumberFormat="1" applyFont="1" applyBorder="1"/>
    <xf numFmtId="166" fontId="5" fillId="2" borderId="6" xfId="0" applyNumberFormat="1" applyFont="1" applyFill="1" applyBorder="1"/>
    <xf numFmtId="166" fontId="13" fillId="0" borderId="6" xfId="0" applyNumberFormat="1" applyFont="1" applyBorder="1"/>
    <xf numFmtId="166" fontId="5" fillId="0" borderId="5" xfId="0" applyNumberFormat="1" applyFont="1" applyBorder="1" applyAlignment="1"/>
    <xf numFmtId="166" fontId="5" fillId="0" borderId="6" xfId="0" applyNumberFormat="1" applyFont="1" applyBorder="1"/>
    <xf numFmtId="166" fontId="4" fillId="0" borderId="1" xfId="0" applyNumberFormat="1" applyFont="1" applyFill="1" applyBorder="1" applyAlignment="1">
      <alignment horizontal="right"/>
    </xf>
    <xf numFmtId="166" fontId="13" fillId="0" borderId="8" xfId="0" applyNumberFormat="1" applyFont="1" applyBorder="1" applyAlignment="1">
      <alignment horizontal="right"/>
    </xf>
    <xf numFmtId="166" fontId="5" fillId="0" borderId="6" xfId="1" applyNumberFormat="1" applyFont="1" applyBorder="1"/>
    <xf numFmtId="166" fontId="5" fillId="0" borderId="5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165" fontId="5" fillId="2" borderId="0" xfId="0" applyNumberFormat="1" applyFont="1" applyFill="1"/>
    <xf numFmtId="166" fontId="5" fillId="3" borderId="5" xfId="0" applyNumberFormat="1" applyFont="1" applyFill="1" applyBorder="1" applyAlignment="1">
      <alignment horizontal="center"/>
    </xf>
    <xf numFmtId="166" fontId="5" fillId="3" borderId="6" xfId="0" applyNumberFormat="1" applyFont="1" applyFill="1" applyBorder="1" applyAlignment="1">
      <alignment horizontal="center"/>
    </xf>
    <xf numFmtId="44" fontId="3" fillId="0" borderId="0" xfId="1" applyFont="1" applyBorder="1"/>
    <xf numFmtId="164" fontId="27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6" fontId="29" fillId="0" borderId="0" xfId="0" applyNumberFormat="1" applyFont="1" applyBorder="1"/>
    <xf numFmtId="166" fontId="3" fillId="0" borderId="1" xfId="0" applyNumberFormat="1" applyFont="1" applyBorder="1" applyAlignment="1">
      <alignment horizontal="center"/>
    </xf>
    <xf numFmtId="166" fontId="15" fillId="3" borderId="5" xfId="0" applyNumberFormat="1" applyFont="1" applyFill="1" applyBorder="1" applyAlignment="1">
      <alignment horizontal="center"/>
    </xf>
    <xf numFmtId="166" fontId="15" fillId="3" borderId="6" xfId="0" applyNumberFormat="1" applyFont="1" applyFill="1" applyBorder="1" applyAlignment="1">
      <alignment horizontal="center"/>
    </xf>
    <xf numFmtId="166" fontId="18" fillId="0" borderId="9" xfId="0" applyNumberFormat="1" applyFont="1" applyBorder="1"/>
    <xf numFmtId="167" fontId="1" fillId="2" borderId="28" xfId="0" applyNumberFormat="1" applyFont="1" applyFill="1" applyBorder="1"/>
    <xf numFmtId="167" fontId="1" fillId="2" borderId="1" xfId="0" applyNumberFormat="1" applyFont="1" applyFill="1" applyBorder="1"/>
    <xf numFmtId="167" fontId="1" fillId="2" borderId="8" xfId="0" applyNumberFormat="1" applyFont="1" applyFill="1" applyBorder="1"/>
    <xf numFmtId="164" fontId="1" fillId="0" borderId="0" xfId="0" applyNumberFormat="1" applyFont="1" applyBorder="1"/>
    <xf numFmtId="166" fontId="1" fillId="0" borderId="0" xfId="0" applyNumberFormat="1" applyFont="1" applyBorder="1"/>
    <xf numFmtId="167" fontId="1" fillId="2" borderId="22" xfId="0" applyNumberFormat="1" applyFont="1" applyFill="1" applyBorder="1"/>
    <xf numFmtId="167" fontId="1" fillId="2" borderId="12" xfId="0" applyNumberFormat="1" applyFont="1" applyFill="1" applyBorder="1"/>
    <xf numFmtId="167" fontId="1" fillId="2" borderId="9" xfId="0" applyNumberFormat="1" applyFont="1" applyFill="1" applyBorder="1"/>
    <xf numFmtId="166" fontId="1" fillId="2" borderId="22" xfId="0" applyNumberFormat="1" applyFont="1" applyFill="1" applyBorder="1"/>
    <xf numFmtId="166" fontId="1" fillId="2" borderId="12" xfId="0" applyNumberFormat="1" applyFont="1" applyFill="1" applyBorder="1"/>
    <xf numFmtId="166" fontId="1" fillId="2" borderId="9" xfId="0" applyNumberFormat="1" applyFont="1" applyFill="1" applyBorder="1"/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/>
    <xf numFmtId="166" fontId="3" fillId="0" borderId="11" xfId="0" applyNumberFormat="1" applyFont="1" applyFill="1" applyBorder="1"/>
    <xf numFmtId="0" fontId="5" fillId="0" borderId="5" xfId="0" applyFont="1" applyBorder="1" applyAlignment="1">
      <alignment horizontal="center"/>
    </xf>
    <xf numFmtId="166" fontId="5" fillId="0" borderId="0" xfId="0" applyNumberFormat="1" applyFont="1" applyFill="1" applyBorder="1"/>
    <xf numFmtId="166" fontId="3" fillId="0" borderId="19" xfId="0" applyNumberFormat="1" applyFont="1" applyFill="1" applyBorder="1"/>
    <xf numFmtId="166" fontId="3" fillId="0" borderId="17" xfId="0" applyNumberFormat="1" applyFont="1" applyFill="1" applyBorder="1"/>
    <xf numFmtId="0" fontId="30" fillId="0" borderId="0" xfId="0" applyFont="1" applyBorder="1"/>
    <xf numFmtId="0" fontId="3" fillId="0" borderId="0" xfId="0" applyFont="1" applyAlignment="1"/>
    <xf numFmtId="0" fontId="4" fillId="0" borderId="0" xfId="0" applyFont="1" applyAlignment="1"/>
    <xf numFmtId="0" fontId="16" fillId="0" borderId="0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12" fillId="0" borderId="3" xfId="0" applyFont="1" applyBorder="1" applyAlignment="1">
      <alignment horizontal="center"/>
    </xf>
    <xf numFmtId="0" fontId="16" fillId="0" borderId="12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31" fillId="0" borderId="12" xfId="0" applyFont="1" applyBorder="1" applyAlignment="1">
      <alignment wrapText="1"/>
    </xf>
    <xf numFmtId="166" fontId="3" fillId="2" borderId="11" xfId="0" applyNumberFormat="1" applyFont="1" applyFill="1" applyBorder="1"/>
    <xf numFmtId="166" fontId="6" fillId="0" borderId="5" xfId="0" applyNumberFormat="1" applyFont="1" applyBorder="1"/>
    <xf numFmtId="166" fontId="12" fillId="0" borderId="7" xfId="0" applyNumberFormat="1" applyFont="1" applyBorder="1"/>
    <xf numFmtId="1" fontId="5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6" fontId="3" fillId="2" borderId="1" xfId="0" applyNumberFormat="1" applyFont="1" applyFill="1" applyBorder="1"/>
    <xf numFmtId="166" fontId="5" fillId="0" borderId="5" xfId="0" applyNumberFormat="1" applyFont="1" applyBorder="1"/>
    <xf numFmtId="166" fontId="6" fillId="0" borderId="0" xfId="0" applyNumberFormat="1" applyFont="1" applyBorder="1"/>
    <xf numFmtId="166" fontId="3" fillId="0" borderId="0" xfId="0" applyNumberFormat="1" applyFont="1" applyBorder="1"/>
    <xf numFmtId="166" fontId="3" fillId="0" borderId="1" xfId="0" applyNumberFormat="1" applyFont="1" applyBorder="1"/>
    <xf numFmtId="166" fontId="12" fillId="0" borderId="8" xfId="0" applyNumberFormat="1" applyFont="1" applyBorder="1"/>
    <xf numFmtId="0" fontId="3" fillId="0" borderId="14" xfId="0" applyFont="1" applyFill="1" applyBorder="1" applyAlignment="1">
      <alignment horizontal="center"/>
    </xf>
    <xf numFmtId="166" fontId="5" fillId="0" borderId="0" xfId="0" applyNumberFormat="1" applyFont="1" applyBorder="1"/>
    <xf numFmtId="0" fontId="32" fillId="0" borderId="0" xfId="0" applyFont="1" applyAlignment="1">
      <alignment horizontal="left"/>
    </xf>
    <xf numFmtId="0" fontId="33" fillId="0" borderId="0" xfId="0" applyFont="1" applyAlignment="1">
      <alignment horizontal="right"/>
    </xf>
    <xf numFmtId="0" fontId="3" fillId="4" borderId="0" xfId="0" applyFont="1" applyFill="1"/>
    <xf numFmtId="0" fontId="1" fillId="4" borderId="0" xfId="0" applyFont="1" applyFill="1"/>
    <xf numFmtId="0" fontId="3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6" fontId="12" fillId="0" borderId="19" xfId="0" applyNumberFormat="1" applyFont="1" applyBorder="1" applyAlignment="1">
      <alignment horizontal="right"/>
    </xf>
    <xf numFmtId="166" fontId="12" fillId="0" borderId="16" xfId="0" applyNumberFormat="1" applyFont="1" applyBorder="1" applyAlignment="1">
      <alignment horizontal="right"/>
    </xf>
    <xf numFmtId="0" fontId="3" fillId="2" borderId="1" xfId="0" quotePrefix="1" applyFont="1" applyFill="1" applyBorder="1"/>
    <xf numFmtId="0" fontId="3" fillId="2" borderId="1" xfId="0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6" fontId="5" fillId="0" borderId="5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0" fontId="3" fillId="2" borderId="11" xfId="0" applyFont="1" applyFill="1" applyBorder="1"/>
    <xf numFmtId="0" fontId="3" fillId="2" borderId="12" xfId="0" applyFont="1" applyFill="1" applyBorder="1"/>
    <xf numFmtId="166" fontId="5" fillId="0" borderId="0" xfId="0" applyNumberFormat="1" applyFont="1" applyFill="1" applyBorder="1"/>
    <xf numFmtId="166" fontId="5" fillId="0" borderId="6" xfId="0" applyNumberFormat="1" applyFont="1" applyFill="1" applyBorder="1"/>
    <xf numFmtId="166" fontId="3" fillId="0" borderId="1" xfId="0" applyNumberFormat="1" applyFont="1" applyFill="1" applyBorder="1"/>
    <xf numFmtId="166" fontId="3" fillId="0" borderId="12" xfId="0" applyNumberFormat="1" applyFont="1" applyFill="1" applyBorder="1"/>
    <xf numFmtId="166" fontId="16" fillId="0" borderId="1" xfId="0" applyNumberFormat="1" applyFont="1" applyFill="1" applyBorder="1"/>
    <xf numFmtId="166" fontId="16" fillId="0" borderId="12" xfId="0" applyNumberFormat="1" applyFont="1" applyFill="1" applyBorder="1"/>
    <xf numFmtId="166" fontId="16" fillId="0" borderId="0" xfId="0" applyNumberFormat="1" applyFont="1" applyFill="1" applyBorder="1"/>
    <xf numFmtId="166" fontId="16" fillId="0" borderId="6" xfId="0" applyNumberFormat="1" applyFont="1" applyFill="1" applyBorder="1"/>
    <xf numFmtId="166" fontId="3" fillId="0" borderId="11" xfId="0" applyNumberFormat="1" applyFont="1" applyBorder="1" applyAlignment="1">
      <alignment horizontal="right"/>
    </xf>
    <xf numFmtId="166" fontId="3" fillId="0" borderId="12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6" fontId="5" fillId="0" borderId="5" xfId="0" applyNumberFormat="1" applyFont="1" applyFill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 applyAlignment="1"/>
    <xf numFmtId="166" fontId="5" fillId="0" borderId="6" xfId="0" applyNumberFormat="1" applyFont="1" applyBorder="1" applyAlignment="1"/>
    <xf numFmtId="166" fontId="3" fillId="0" borderId="17" xfId="0" applyNumberFormat="1" applyFont="1" applyFill="1" applyBorder="1"/>
    <xf numFmtId="166" fontId="3" fillId="0" borderId="16" xfId="0" applyNumberFormat="1" applyFont="1" applyFill="1" applyBorder="1"/>
    <xf numFmtId="166" fontId="5" fillId="0" borderId="5" xfId="0" applyNumberFormat="1" applyFont="1" applyBorder="1" applyAlignment="1"/>
    <xf numFmtId="166" fontId="5" fillId="0" borderId="20" xfId="0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12" fillId="0" borderId="5" xfId="0" applyNumberFormat="1" applyFont="1" applyFill="1" applyBorder="1" applyAlignment="1">
      <alignment horizontal="center" wrapText="1"/>
    </xf>
    <xf numFmtId="164" fontId="12" fillId="0" borderId="6" xfId="0" applyNumberFormat="1" applyFont="1" applyFill="1" applyBorder="1" applyAlignment="1">
      <alignment horizontal="center" wrapText="1"/>
    </xf>
    <xf numFmtId="166" fontId="3" fillId="0" borderId="11" xfId="0" applyNumberFormat="1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166" fontId="16" fillId="0" borderId="11" xfId="0" applyNumberFormat="1" applyFont="1" applyBorder="1" applyAlignment="1">
      <alignment horizontal="right"/>
    </xf>
    <xf numFmtId="166" fontId="16" fillId="0" borderId="12" xfId="0" applyNumberFormat="1" applyFont="1" applyBorder="1" applyAlignment="1">
      <alignment horizontal="right"/>
    </xf>
    <xf numFmtId="166" fontId="3" fillId="2" borderId="33" xfId="0" applyNumberFormat="1" applyFont="1" applyFill="1" applyBorder="1" applyAlignment="1">
      <alignment horizontal="right" vertical="top"/>
    </xf>
    <xf numFmtId="166" fontId="3" fillId="2" borderId="10" xfId="0" applyNumberFormat="1" applyFont="1" applyFill="1" applyBorder="1" applyAlignment="1">
      <alignment horizontal="right" vertical="top"/>
    </xf>
    <xf numFmtId="164" fontId="4" fillId="0" borderId="5" xfId="0" applyNumberFormat="1" applyFont="1" applyFill="1" applyBorder="1" applyAlignment="1">
      <alignment horizontal="center" wrapText="1"/>
    </xf>
    <xf numFmtId="164" fontId="4" fillId="0" borderId="6" xfId="0" applyNumberFormat="1" applyFont="1" applyFill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</cellXfs>
  <cellStyles count="3">
    <cellStyle name="Standard" xfId="0" builtinId="0"/>
    <cellStyle name="Standard 3" xfId="2" xr:uid="{E45A4FAB-02CC-4D58-8D7B-9C5FE1E5B36A}"/>
    <cellStyle name="Währung" xfId="1" builtinId="4"/>
  </cellStyles>
  <dxfs count="0"/>
  <tableStyles count="0" defaultTableStyle="TableStyleMedium2" defaultPivotStyle="PivotStyleLight16"/>
  <colors>
    <mruColors>
      <color rgb="FFFF00FF"/>
      <color rgb="FFD6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0</xdr:row>
      <xdr:rowOff>123825</xdr:rowOff>
    </xdr:from>
    <xdr:to>
      <xdr:col>7</xdr:col>
      <xdr:colOff>561975</xdr:colOff>
      <xdr:row>5</xdr:row>
      <xdr:rowOff>83820</xdr:rowOff>
    </xdr:to>
    <xdr:pic>
      <xdr:nvPicPr>
        <xdr:cNvPr id="2" name="Grafik 1" descr="Bildergebnis für landkreis opr">
          <a:extLst>
            <a:ext uri="{FF2B5EF4-FFF2-40B4-BE49-F238E27FC236}">
              <a16:creationId xmlns:a16="http://schemas.microsoft.com/office/drawing/2014/main" id="{F93A8186-517E-424B-9887-8C6B0143BD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23825"/>
          <a:ext cx="962025" cy="960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0</xdr:row>
      <xdr:rowOff>0</xdr:rowOff>
    </xdr:from>
    <xdr:to>
      <xdr:col>5</xdr:col>
      <xdr:colOff>419100</xdr:colOff>
      <xdr:row>4</xdr:row>
      <xdr:rowOff>160020</xdr:rowOff>
    </xdr:to>
    <xdr:pic>
      <xdr:nvPicPr>
        <xdr:cNvPr id="3" name="Grafik 2" descr="Bildergebnis für landkreis opr">
          <a:extLst>
            <a:ext uri="{FF2B5EF4-FFF2-40B4-BE49-F238E27FC236}">
              <a16:creationId xmlns:a16="http://schemas.microsoft.com/office/drawing/2014/main" id="{CFA4FF7A-EA9A-41E4-899B-C4DE0BB492D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95250"/>
          <a:ext cx="962025" cy="960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0</xdr:row>
      <xdr:rowOff>0</xdr:rowOff>
    </xdr:from>
    <xdr:to>
      <xdr:col>5</xdr:col>
      <xdr:colOff>419100</xdr:colOff>
      <xdr:row>4</xdr:row>
      <xdr:rowOff>160020</xdr:rowOff>
    </xdr:to>
    <xdr:pic>
      <xdr:nvPicPr>
        <xdr:cNvPr id="3" name="Grafik 2" descr="Bildergebnis für landkreis opr">
          <a:extLst>
            <a:ext uri="{FF2B5EF4-FFF2-40B4-BE49-F238E27FC236}">
              <a16:creationId xmlns:a16="http://schemas.microsoft.com/office/drawing/2014/main" id="{6ED05928-14BF-4CC5-8EBD-20E1B39BF7A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95250"/>
          <a:ext cx="962025" cy="9601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971550</xdr:colOff>
      <xdr:row>51</xdr:row>
      <xdr:rowOff>0</xdr:rowOff>
    </xdr:from>
    <xdr:ext cx="962025" cy="960120"/>
    <xdr:pic>
      <xdr:nvPicPr>
        <xdr:cNvPr id="4" name="Grafik 3" descr="Bildergebnis für landkreis opr">
          <a:extLst>
            <a:ext uri="{FF2B5EF4-FFF2-40B4-BE49-F238E27FC236}">
              <a16:creationId xmlns:a16="http://schemas.microsoft.com/office/drawing/2014/main" id="{7860CA11-2D26-409B-8190-F7CB51268C6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0"/>
          <a:ext cx="962025" cy="960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0</xdr:row>
      <xdr:rowOff>0</xdr:rowOff>
    </xdr:from>
    <xdr:to>
      <xdr:col>5</xdr:col>
      <xdr:colOff>419100</xdr:colOff>
      <xdr:row>4</xdr:row>
      <xdr:rowOff>160020</xdr:rowOff>
    </xdr:to>
    <xdr:pic>
      <xdr:nvPicPr>
        <xdr:cNvPr id="3" name="Grafik 2" descr="Bildergebnis für landkreis opr">
          <a:extLst>
            <a:ext uri="{FF2B5EF4-FFF2-40B4-BE49-F238E27FC236}">
              <a16:creationId xmlns:a16="http://schemas.microsoft.com/office/drawing/2014/main" id="{B562977F-76AF-4C28-8FDE-3DAD6A04C92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0"/>
          <a:ext cx="962025" cy="9601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971550</xdr:colOff>
      <xdr:row>51</xdr:row>
      <xdr:rowOff>0</xdr:rowOff>
    </xdr:from>
    <xdr:ext cx="962025" cy="960120"/>
    <xdr:pic>
      <xdr:nvPicPr>
        <xdr:cNvPr id="4" name="Grafik 3" descr="Bildergebnis für landkreis opr">
          <a:extLst>
            <a:ext uri="{FF2B5EF4-FFF2-40B4-BE49-F238E27FC236}">
              <a16:creationId xmlns:a16="http://schemas.microsoft.com/office/drawing/2014/main" id="{9115126B-86D7-44DC-8B2A-587990C11BA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0"/>
          <a:ext cx="962025" cy="960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1285875</xdr:colOff>
      <xdr:row>0</xdr:row>
      <xdr:rowOff>66675</xdr:rowOff>
    </xdr:from>
    <xdr:ext cx="962025" cy="1026795"/>
    <xdr:pic>
      <xdr:nvPicPr>
        <xdr:cNvPr id="2" name="Grafik 1" descr="Bildergebnis für landkreis opr">
          <a:extLst>
            <a:ext uri="{FF2B5EF4-FFF2-40B4-BE49-F238E27FC236}">
              <a16:creationId xmlns:a16="http://schemas.microsoft.com/office/drawing/2014/main" id="{2F557C92-E0C9-4A40-A3E4-582E2231C45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66675"/>
          <a:ext cx="962025" cy="102679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57150</xdr:rowOff>
    </xdr:from>
    <xdr:to>
      <xdr:col>7</xdr:col>
      <xdr:colOff>352425</xdr:colOff>
      <xdr:row>5</xdr:row>
      <xdr:rowOff>36195</xdr:rowOff>
    </xdr:to>
    <xdr:pic>
      <xdr:nvPicPr>
        <xdr:cNvPr id="2" name="Grafik 1" descr="Bildergebnis für landkreis opr">
          <a:extLst>
            <a:ext uri="{FF2B5EF4-FFF2-40B4-BE49-F238E27FC236}">
              <a16:creationId xmlns:a16="http://schemas.microsoft.com/office/drawing/2014/main" id="{9C9A71E2-37C1-473E-A140-2E7D2F53754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57150"/>
          <a:ext cx="962025" cy="1026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847725</xdr:colOff>
      <xdr:row>0</xdr:row>
      <xdr:rowOff>0</xdr:rowOff>
    </xdr:from>
    <xdr:to>
      <xdr:col>4</xdr:col>
      <xdr:colOff>1809750</xdr:colOff>
      <xdr:row>4</xdr:row>
      <xdr:rowOff>188595</xdr:rowOff>
    </xdr:to>
    <xdr:pic>
      <xdr:nvPicPr>
        <xdr:cNvPr id="2" name="Grafik 1" descr="Bildergebnis für landkreis opr">
          <a:extLst>
            <a:ext uri="{FF2B5EF4-FFF2-40B4-BE49-F238E27FC236}">
              <a16:creationId xmlns:a16="http://schemas.microsoft.com/office/drawing/2014/main" id="{EC74BD93-72EA-4AF4-AB74-47461FBCAF7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0"/>
          <a:ext cx="962025" cy="1026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3\desktop$\Internes\Team\Team%20JUSA%20ab%202011\p&#228;dagogische%20Tagebuch\Tagebuch-JA%20OPR%202015%20Muster%2024_06_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lender"/>
      <sheetName val="Berechnung"/>
      <sheetName val="Hinweise"/>
      <sheetName val="Abkürzungen"/>
      <sheetName val="Janua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Auswertung"/>
    </sheetNames>
    <sheetDataSet>
      <sheetData sheetId="0" refreshError="1"/>
      <sheetData sheetId="1" refreshError="1">
        <row r="4">
          <cell r="A4">
            <v>42005</v>
          </cell>
        </row>
        <row r="5">
          <cell r="A5">
            <v>42097</v>
          </cell>
        </row>
        <row r="6">
          <cell r="A6">
            <v>42099</v>
          </cell>
        </row>
        <row r="7">
          <cell r="A7">
            <v>42100</v>
          </cell>
        </row>
        <row r="8">
          <cell r="A8">
            <v>42125</v>
          </cell>
        </row>
        <row r="9">
          <cell r="A9">
            <v>42138</v>
          </cell>
        </row>
        <row r="10">
          <cell r="A10">
            <v>42148</v>
          </cell>
        </row>
        <row r="11">
          <cell r="A11">
            <v>42149</v>
          </cell>
        </row>
        <row r="12">
          <cell r="A12">
            <v>42280</v>
          </cell>
        </row>
        <row r="13">
          <cell r="A13">
            <v>42308</v>
          </cell>
        </row>
        <row r="14">
          <cell r="A14">
            <v>0</v>
          </cell>
        </row>
        <row r="15">
          <cell r="A15">
            <v>42363</v>
          </cell>
        </row>
        <row r="16">
          <cell r="A16">
            <v>42364</v>
          </cell>
        </row>
        <row r="17">
          <cell r="A17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E451-0ED8-4086-AB56-B37FDF4ADFA5}">
  <dimension ref="A1:H66"/>
  <sheetViews>
    <sheetView showGridLines="0" tabSelected="1" zoomScale="130" zoomScaleNormal="130" workbookViewId="0">
      <selection activeCell="A6" sqref="A6"/>
    </sheetView>
  </sheetViews>
  <sheetFormatPr baseColWidth="10" defaultRowHeight="15.75" x14ac:dyDescent="0.25"/>
  <cols>
    <col min="1" max="1" width="15.7109375" style="3" customWidth="1"/>
    <col min="2" max="2" width="8.85546875" style="30" customWidth="1"/>
    <col min="3" max="7" width="11.42578125" style="3"/>
    <col min="8" max="8" width="12.85546875" style="3" customWidth="1"/>
    <col min="9" max="16384" width="11.42578125" style="3"/>
  </cols>
  <sheetData>
    <row r="1" spans="1:8" x14ac:dyDescent="0.25">
      <c r="A1" s="201" t="s">
        <v>225</v>
      </c>
    </row>
    <row r="2" spans="1:8" x14ac:dyDescent="0.25">
      <c r="A2" s="201"/>
    </row>
    <row r="3" spans="1:8" x14ac:dyDescent="0.25">
      <c r="B3" s="3"/>
    </row>
    <row r="4" spans="1:8" x14ac:dyDescent="0.25">
      <c r="B4" s="3"/>
    </row>
    <row r="5" spans="1:8" x14ac:dyDescent="0.25">
      <c r="B5" s="3"/>
    </row>
    <row r="6" spans="1:8" ht="25.5" x14ac:dyDescent="0.35">
      <c r="A6" s="324" t="s">
        <v>221</v>
      </c>
      <c r="B6" s="324"/>
    </row>
    <row r="7" spans="1:8" x14ac:dyDescent="0.25">
      <c r="A7" s="326"/>
      <c r="B7" s="328"/>
      <c r="C7" s="326"/>
      <c r="D7" s="326"/>
      <c r="E7" s="326"/>
      <c r="F7" s="326"/>
      <c r="G7" s="326"/>
      <c r="H7" s="326"/>
    </row>
    <row r="8" spans="1:8" s="1" customFormat="1" ht="16.5" x14ac:dyDescent="0.3">
      <c r="A8" s="327" t="s">
        <v>244</v>
      </c>
      <c r="B8" s="329"/>
      <c r="C8" s="327"/>
      <c r="D8" s="327"/>
      <c r="E8" s="327"/>
      <c r="F8" s="327"/>
      <c r="G8" s="327"/>
      <c r="H8" s="327"/>
    </row>
    <row r="9" spans="1:8" s="1" customFormat="1" ht="16.5" x14ac:dyDescent="0.3">
      <c r="A9" s="327" t="s">
        <v>233</v>
      </c>
      <c r="B9" s="329"/>
      <c r="C9" s="327"/>
      <c r="D9" s="327"/>
      <c r="E9" s="327"/>
      <c r="F9" s="327"/>
      <c r="G9" s="327"/>
      <c r="H9" s="327"/>
    </row>
    <row r="10" spans="1:8" s="1" customFormat="1" ht="16.5" x14ac:dyDescent="0.3">
      <c r="A10" s="327" t="s">
        <v>234</v>
      </c>
      <c r="B10" s="329"/>
      <c r="C10" s="327"/>
      <c r="D10" s="327"/>
      <c r="E10" s="327"/>
      <c r="F10" s="327"/>
      <c r="G10" s="327"/>
      <c r="H10" s="327"/>
    </row>
    <row r="11" spans="1:8" s="1" customFormat="1" ht="16.5" x14ac:dyDescent="0.3">
      <c r="A11" s="327"/>
      <c r="B11" s="329"/>
      <c r="C11" s="327"/>
      <c r="D11" s="327"/>
      <c r="E11" s="327"/>
      <c r="F11" s="327"/>
      <c r="G11" s="327"/>
      <c r="H11" s="327"/>
    </row>
    <row r="12" spans="1:8" s="1" customFormat="1" ht="16.5" x14ac:dyDescent="0.3">
      <c r="A12" s="327" t="s">
        <v>235</v>
      </c>
      <c r="B12" s="329"/>
      <c r="C12" s="327"/>
      <c r="D12" s="327"/>
      <c r="E12" s="327"/>
      <c r="F12" s="327"/>
      <c r="G12" s="327"/>
      <c r="H12" s="327"/>
    </row>
    <row r="13" spans="1:8" s="1" customFormat="1" ht="16.5" x14ac:dyDescent="0.3">
      <c r="A13" s="327" t="s">
        <v>236</v>
      </c>
      <c r="B13" s="329"/>
      <c r="C13" s="327"/>
      <c r="D13" s="327"/>
      <c r="E13" s="327"/>
      <c r="F13" s="327"/>
      <c r="G13" s="327"/>
      <c r="H13" s="327"/>
    </row>
    <row r="14" spans="1:8" s="1" customFormat="1" ht="16.5" x14ac:dyDescent="0.3">
      <c r="A14" s="327" t="s">
        <v>237</v>
      </c>
      <c r="B14" s="329"/>
      <c r="C14" s="327"/>
      <c r="D14" s="327"/>
      <c r="E14" s="327"/>
      <c r="F14" s="327"/>
      <c r="G14" s="327"/>
      <c r="H14" s="327"/>
    </row>
    <row r="15" spans="1:8" s="1" customFormat="1" ht="16.5" x14ac:dyDescent="0.3">
      <c r="A15" s="327" t="s">
        <v>238</v>
      </c>
      <c r="B15" s="329"/>
      <c r="C15" s="327"/>
      <c r="D15" s="327"/>
      <c r="E15" s="327"/>
      <c r="F15" s="327"/>
      <c r="G15" s="327"/>
      <c r="H15" s="327"/>
    </row>
    <row r="16" spans="1:8" s="1" customFormat="1" ht="16.5" x14ac:dyDescent="0.3">
      <c r="A16" s="327"/>
      <c r="B16" s="329"/>
      <c r="C16" s="327"/>
      <c r="D16" s="327"/>
      <c r="E16" s="327"/>
      <c r="F16" s="327"/>
      <c r="G16" s="327"/>
      <c r="H16" s="327"/>
    </row>
    <row r="17" spans="1:8" s="1" customFormat="1" ht="16.5" x14ac:dyDescent="0.3">
      <c r="A17" s="327" t="s">
        <v>208</v>
      </c>
      <c r="B17" s="327"/>
      <c r="C17" s="327"/>
      <c r="D17" s="327"/>
      <c r="E17" s="327"/>
      <c r="F17" s="327"/>
      <c r="G17" s="327"/>
      <c r="H17" s="327"/>
    </row>
    <row r="18" spans="1:8" s="1" customFormat="1" ht="16.5" x14ac:dyDescent="0.3">
      <c r="A18" s="327" t="s">
        <v>220</v>
      </c>
      <c r="B18" s="329"/>
      <c r="C18" s="327"/>
      <c r="D18" s="327"/>
      <c r="E18" s="327"/>
      <c r="F18" s="327"/>
      <c r="G18" s="327"/>
      <c r="H18" s="327"/>
    </row>
    <row r="19" spans="1:8" s="1" customFormat="1" ht="16.5" x14ac:dyDescent="0.3">
      <c r="A19" s="327"/>
      <c r="B19" s="329"/>
      <c r="C19" s="327"/>
      <c r="D19" s="327"/>
      <c r="E19" s="327"/>
      <c r="F19" s="327"/>
      <c r="G19" s="327"/>
      <c r="H19" s="327"/>
    </row>
    <row r="20" spans="1:8" s="1" customFormat="1" ht="16.5" x14ac:dyDescent="0.3">
      <c r="A20" s="136" t="s">
        <v>205</v>
      </c>
      <c r="B20" s="136" t="s">
        <v>222</v>
      </c>
    </row>
    <row r="21" spans="1:8" s="1" customFormat="1" ht="16.5" x14ac:dyDescent="0.3">
      <c r="A21" s="325" t="s">
        <v>206</v>
      </c>
      <c r="B21" s="327" t="s">
        <v>232</v>
      </c>
    </row>
    <row r="22" spans="1:8" s="1" customFormat="1" ht="16.5" x14ac:dyDescent="0.3">
      <c r="A22" s="325"/>
      <c r="B22" s="1" t="s">
        <v>227</v>
      </c>
    </row>
    <row r="23" spans="1:8" s="1" customFormat="1" ht="16.5" x14ac:dyDescent="0.3">
      <c r="A23" s="325" t="s">
        <v>206</v>
      </c>
      <c r="B23" s="1" t="s">
        <v>226</v>
      </c>
    </row>
    <row r="24" spans="1:8" s="1" customFormat="1" ht="16.5" x14ac:dyDescent="0.3">
      <c r="A24" s="325" t="s">
        <v>206</v>
      </c>
      <c r="B24" s="1" t="s">
        <v>240</v>
      </c>
    </row>
    <row r="25" spans="1:8" s="1" customFormat="1" ht="16.5" x14ac:dyDescent="0.3">
      <c r="A25" s="325"/>
      <c r="B25" s="1" t="s">
        <v>241</v>
      </c>
    </row>
    <row r="26" spans="1:8" s="1" customFormat="1" ht="16.5" x14ac:dyDescent="0.3">
      <c r="A26" s="325" t="s">
        <v>206</v>
      </c>
      <c r="B26" s="137" t="s">
        <v>207</v>
      </c>
    </row>
    <row r="27" spans="1:8" s="1" customFormat="1" ht="16.5" x14ac:dyDescent="0.3"/>
    <row r="28" spans="1:8" s="1" customFormat="1" ht="16.5" x14ac:dyDescent="0.3">
      <c r="A28" s="136" t="s">
        <v>209</v>
      </c>
      <c r="B28" s="136" t="s">
        <v>223</v>
      </c>
    </row>
    <row r="29" spans="1:8" s="1" customFormat="1" ht="16.5" x14ac:dyDescent="0.3">
      <c r="A29" s="325" t="s">
        <v>206</v>
      </c>
      <c r="B29" s="327" t="s">
        <v>232</v>
      </c>
    </row>
    <row r="30" spans="1:8" s="1" customFormat="1" ht="16.5" x14ac:dyDescent="0.3">
      <c r="B30" s="1" t="s">
        <v>228</v>
      </c>
    </row>
    <row r="31" spans="1:8" s="1" customFormat="1" ht="16.5" x14ac:dyDescent="0.3">
      <c r="A31" s="325" t="s">
        <v>206</v>
      </c>
      <c r="B31" s="1" t="s">
        <v>116</v>
      </c>
      <c r="C31" s="327"/>
      <c r="D31" s="327"/>
      <c r="E31" s="327"/>
    </row>
    <row r="32" spans="1:8" s="1" customFormat="1" ht="16.5" x14ac:dyDescent="0.3">
      <c r="C32" s="327"/>
      <c r="D32" s="327"/>
      <c r="E32" s="327"/>
    </row>
    <row r="33" spans="1:5" s="1" customFormat="1" ht="16.5" x14ac:dyDescent="0.3">
      <c r="A33" s="136" t="s">
        <v>210</v>
      </c>
      <c r="B33" s="136" t="s">
        <v>224</v>
      </c>
      <c r="C33" s="327"/>
      <c r="D33" s="327"/>
      <c r="E33" s="327"/>
    </row>
    <row r="34" spans="1:5" s="1" customFormat="1" ht="16.5" x14ac:dyDescent="0.3">
      <c r="A34" s="136"/>
      <c r="B34" s="1" t="s">
        <v>231</v>
      </c>
      <c r="C34" s="327"/>
      <c r="D34" s="327"/>
      <c r="E34" s="327"/>
    </row>
    <row r="35" spans="1:5" s="1" customFormat="1" ht="16.5" x14ac:dyDescent="0.3">
      <c r="A35" s="325" t="s">
        <v>206</v>
      </c>
      <c r="B35" s="327" t="s">
        <v>232</v>
      </c>
      <c r="C35" s="327"/>
      <c r="D35" s="327"/>
      <c r="E35" s="327"/>
    </row>
    <row r="36" spans="1:5" s="1" customFormat="1" ht="16.5" x14ac:dyDescent="0.3">
      <c r="B36" s="1" t="s">
        <v>229</v>
      </c>
      <c r="C36" s="327"/>
      <c r="D36" s="327"/>
      <c r="E36" s="327"/>
    </row>
    <row r="37" spans="1:5" s="1" customFormat="1" ht="16.5" x14ac:dyDescent="0.3">
      <c r="A37" s="325" t="s">
        <v>206</v>
      </c>
      <c r="B37" s="1" t="s">
        <v>116</v>
      </c>
      <c r="C37" s="327"/>
      <c r="D37" s="327"/>
      <c r="E37" s="327"/>
    </row>
    <row r="38" spans="1:5" s="1" customFormat="1" ht="16.5" x14ac:dyDescent="0.3">
      <c r="C38" s="327"/>
      <c r="D38" s="327"/>
      <c r="E38" s="327"/>
    </row>
    <row r="39" spans="1:5" s="1" customFormat="1" ht="16.5" x14ac:dyDescent="0.3">
      <c r="A39" s="136" t="s">
        <v>211</v>
      </c>
      <c r="B39" s="136" t="s">
        <v>212</v>
      </c>
      <c r="C39" s="327"/>
      <c r="D39" s="327"/>
      <c r="E39" s="327"/>
    </row>
    <row r="40" spans="1:5" s="1" customFormat="1" ht="16.5" x14ac:dyDescent="0.3">
      <c r="A40" s="325" t="s">
        <v>206</v>
      </c>
      <c r="B40" s="327" t="s">
        <v>232</v>
      </c>
    </row>
    <row r="41" spans="1:5" s="1" customFormat="1" ht="16.5" x14ac:dyDescent="0.3">
      <c r="A41" s="325" t="s">
        <v>206</v>
      </c>
      <c r="B41" s="1" t="s">
        <v>213</v>
      </c>
    </row>
    <row r="42" spans="1:5" s="1" customFormat="1" ht="16.5" x14ac:dyDescent="0.3">
      <c r="A42" s="325" t="s">
        <v>206</v>
      </c>
      <c r="B42" s="1" t="s">
        <v>215</v>
      </c>
    </row>
    <row r="43" spans="1:5" s="1" customFormat="1" ht="16.5" x14ac:dyDescent="0.3">
      <c r="A43" s="325"/>
      <c r="B43" s="1" t="s">
        <v>216</v>
      </c>
    </row>
    <row r="44" spans="1:5" s="1" customFormat="1" ht="16.5" x14ac:dyDescent="0.3">
      <c r="A44" s="325" t="s">
        <v>206</v>
      </c>
      <c r="B44" s="1" t="s">
        <v>243</v>
      </c>
    </row>
    <row r="45" spans="1:5" s="1" customFormat="1" ht="16.5" x14ac:dyDescent="0.3">
      <c r="B45" s="1" t="s">
        <v>230</v>
      </c>
    </row>
    <row r="46" spans="1:5" s="1" customFormat="1" ht="16.5" x14ac:dyDescent="0.3">
      <c r="A46" s="325" t="s">
        <v>206</v>
      </c>
      <c r="B46" s="1" t="s">
        <v>214</v>
      </c>
    </row>
    <row r="47" spans="1:5" s="1" customFormat="1" ht="16.5" x14ac:dyDescent="0.3">
      <c r="A47" s="325" t="s">
        <v>206</v>
      </c>
      <c r="B47" s="1" t="s">
        <v>116</v>
      </c>
    </row>
    <row r="48" spans="1:5" s="1" customFormat="1" ht="16.5" x14ac:dyDescent="0.3">
      <c r="A48" s="325"/>
    </row>
    <row r="49" spans="1:8" s="1" customFormat="1" ht="16.5" x14ac:dyDescent="0.3">
      <c r="A49" s="136" t="s">
        <v>217</v>
      </c>
      <c r="B49" s="136" t="s">
        <v>115</v>
      </c>
    </row>
    <row r="50" spans="1:8" s="1" customFormat="1" ht="16.5" x14ac:dyDescent="0.3">
      <c r="A50" s="325" t="s">
        <v>206</v>
      </c>
      <c r="B50" s="1" t="s">
        <v>218</v>
      </c>
    </row>
    <row r="51" spans="1:8" s="1" customFormat="1" ht="16.5" x14ac:dyDescent="0.3">
      <c r="A51" s="325" t="s">
        <v>206</v>
      </c>
      <c r="B51" s="1" t="s">
        <v>116</v>
      </c>
    </row>
    <row r="52" spans="1:8" s="1" customFormat="1" ht="16.5" x14ac:dyDescent="0.3"/>
    <row r="53" spans="1:8" s="1" customFormat="1" ht="16.5" x14ac:dyDescent="0.3">
      <c r="A53" s="136" t="s">
        <v>219</v>
      </c>
      <c r="B53" s="136" t="s">
        <v>138</v>
      </c>
    </row>
    <row r="54" spans="1:8" s="1" customFormat="1" ht="16.5" x14ac:dyDescent="0.3">
      <c r="A54" s="325" t="s">
        <v>206</v>
      </c>
      <c r="B54" s="1" t="s">
        <v>242</v>
      </c>
    </row>
    <row r="55" spans="1:8" s="1" customFormat="1" ht="16.5" x14ac:dyDescent="0.3">
      <c r="A55" s="325" t="s">
        <v>206</v>
      </c>
      <c r="B55" s="1" t="s">
        <v>116</v>
      </c>
    </row>
    <row r="56" spans="1:8" s="1" customFormat="1" ht="16.5" x14ac:dyDescent="0.3"/>
    <row r="57" spans="1:8" s="1" customFormat="1" ht="16.5" x14ac:dyDescent="0.3"/>
    <row r="58" spans="1:8" s="1" customFormat="1" ht="16.5" x14ac:dyDescent="0.3"/>
    <row r="59" spans="1:8" s="1" customFormat="1" ht="16.5" x14ac:dyDescent="0.3"/>
    <row r="60" spans="1:8" s="1" customFormat="1" ht="16.5" x14ac:dyDescent="0.3"/>
    <row r="61" spans="1:8" s="1" customFormat="1" ht="16.5" x14ac:dyDescent="0.3"/>
    <row r="62" spans="1:8" s="1" customFormat="1" ht="16.5" x14ac:dyDescent="0.3"/>
    <row r="63" spans="1:8" ht="16.5" x14ac:dyDescent="0.3">
      <c r="B63" s="1"/>
      <c r="C63" s="1"/>
      <c r="D63" s="1"/>
      <c r="E63" s="1"/>
      <c r="F63" s="1"/>
      <c r="G63" s="1"/>
      <c r="H63" s="1"/>
    </row>
    <row r="64" spans="1:8" ht="16.5" x14ac:dyDescent="0.3">
      <c r="B64" s="1"/>
      <c r="C64" s="1"/>
      <c r="D64" s="1"/>
      <c r="E64" s="1"/>
      <c r="F64" s="1"/>
      <c r="G64" s="1"/>
      <c r="H64" s="1"/>
    </row>
    <row r="65" spans="2:8" ht="16.5" x14ac:dyDescent="0.3">
      <c r="B65" s="1"/>
      <c r="C65" s="1"/>
      <c r="D65" s="1"/>
      <c r="E65" s="1"/>
      <c r="F65" s="1"/>
      <c r="G65" s="1"/>
      <c r="H65" s="1"/>
    </row>
    <row r="66" spans="2:8" ht="16.5" x14ac:dyDescent="0.3">
      <c r="B66" s="1"/>
      <c r="C66" s="1"/>
      <c r="D66" s="1"/>
      <c r="E66" s="1"/>
      <c r="F66" s="1"/>
      <c r="G66" s="1"/>
      <c r="H66" s="1"/>
    </row>
  </sheetData>
  <sheetProtection algorithmName="SHA-512" hashValue="cT5nC/tyca9nP0HiiH4eSsMs3YPRuMto55+6gORGWmKqu0lT1vIY0dM/oR4FgnOwhjvO6fRJoothkW1eRimtyg==" saltValue="78OkUFIyKW+lRit/bwVIuA==" spinCount="100000" sheet="1" formatCells="0" formatColumns="0" formatRows="0"/>
  <pageMargins left="0.59055118110236227" right="0.47244094488188981" top="0.78740157480314965" bottom="0.78740157480314965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9E5F-94C7-4821-A85D-C95494FA85AF}">
  <dimension ref="A1:T244"/>
  <sheetViews>
    <sheetView showGridLines="0" zoomScaleNormal="100" workbookViewId="0">
      <selection activeCell="A20" sqref="A20:F20"/>
    </sheetView>
  </sheetViews>
  <sheetFormatPr baseColWidth="10" defaultRowHeight="15.75" x14ac:dyDescent="0.25"/>
  <cols>
    <col min="1" max="1" width="6.7109375" style="3" customWidth="1"/>
    <col min="2" max="2" width="25" style="3" bestFit="1" customWidth="1"/>
    <col min="3" max="3" width="22.7109375" style="3" bestFit="1" customWidth="1"/>
    <col min="4" max="4" width="8.5703125" style="30" customWidth="1"/>
    <col min="5" max="5" width="22.7109375" style="3" customWidth="1"/>
    <col min="6" max="6" width="8.85546875" style="30" customWidth="1"/>
    <col min="7" max="16384" width="11.42578125" style="3"/>
  </cols>
  <sheetData>
    <row r="1" spans="1:6" x14ac:dyDescent="0.25">
      <c r="A1" s="201" t="s">
        <v>87</v>
      </c>
    </row>
    <row r="2" spans="1:6" x14ac:dyDescent="0.25">
      <c r="A2" s="201" t="s">
        <v>185</v>
      </c>
    </row>
    <row r="3" spans="1:6" x14ac:dyDescent="0.25">
      <c r="D3" s="3"/>
      <c r="F3" s="3"/>
    </row>
    <row r="4" spans="1:6" x14ac:dyDescent="0.25">
      <c r="D4" s="3"/>
      <c r="F4" s="3"/>
    </row>
    <row r="5" spans="1:6" x14ac:dyDescent="0.25">
      <c r="A5" s="3" t="s">
        <v>82</v>
      </c>
      <c r="B5" s="3" t="s">
        <v>78</v>
      </c>
      <c r="D5" s="2" t="s">
        <v>77</v>
      </c>
    </row>
    <row r="6" spans="1:6" x14ac:dyDescent="0.25">
      <c r="B6" s="7" t="s">
        <v>83</v>
      </c>
      <c r="D6" s="3"/>
      <c r="F6" s="3"/>
    </row>
    <row r="7" spans="1:6" x14ac:dyDescent="0.25">
      <c r="B7" s="3" t="s">
        <v>79</v>
      </c>
      <c r="D7" s="3"/>
      <c r="F7" s="3"/>
    </row>
    <row r="8" spans="1:6" x14ac:dyDescent="0.25">
      <c r="B8" s="3" t="s">
        <v>84</v>
      </c>
      <c r="D8" s="3"/>
      <c r="F8" s="3"/>
    </row>
    <row r="12" spans="1:6" x14ac:dyDescent="0.25">
      <c r="A12" s="3" t="s">
        <v>178</v>
      </c>
    </row>
    <row r="13" spans="1:6" x14ac:dyDescent="0.25">
      <c r="A13" s="333"/>
      <c r="B13" s="333"/>
      <c r="D13" s="4" t="s">
        <v>85</v>
      </c>
      <c r="E13" s="333"/>
      <c r="F13" s="333"/>
    </row>
    <row r="14" spans="1:6" x14ac:dyDescent="0.25">
      <c r="A14" s="333"/>
      <c r="B14" s="333"/>
      <c r="D14" s="3"/>
      <c r="F14" s="3"/>
    </row>
    <row r="15" spans="1:6" x14ac:dyDescent="0.25">
      <c r="A15" s="333"/>
      <c r="B15" s="333"/>
      <c r="D15" s="4" t="s">
        <v>86</v>
      </c>
      <c r="E15" s="332"/>
      <c r="F15" s="333"/>
    </row>
    <row r="16" spans="1:6" x14ac:dyDescent="0.25">
      <c r="A16" s="333"/>
      <c r="B16" s="333"/>
      <c r="D16" s="3"/>
      <c r="E16" s="332"/>
      <c r="F16" s="333"/>
    </row>
    <row r="17" spans="1:6" x14ac:dyDescent="0.25">
      <c r="D17" s="3"/>
      <c r="E17" s="30"/>
      <c r="F17" s="3"/>
    </row>
    <row r="18" spans="1:6" x14ac:dyDescent="0.25">
      <c r="D18" s="3"/>
      <c r="E18" s="30"/>
      <c r="F18" s="3"/>
    </row>
    <row r="19" spans="1:6" x14ac:dyDescent="0.25">
      <c r="D19" s="3"/>
      <c r="E19" s="30"/>
      <c r="F19" s="3"/>
    </row>
    <row r="20" spans="1:6" ht="25.5" x14ac:dyDescent="0.35">
      <c r="A20" s="350" t="s">
        <v>81</v>
      </c>
      <c r="B20" s="350"/>
      <c r="C20" s="350"/>
      <c r="D20" s="350"/>
      <c r="E20" s="350"/>
      <c r="F20" s="350"/>
    </row>
    <row r="21" spans="1:6" ht="25.5" x14ac:dyDescent="0.35">
      <c r="A21" s="350" t="s">
        <v>108</v>
      </c>
      <c r="B21" s="350"/>
      <c r="C21" s="350"/>
      <c r="D21" s="350"/>
      <c r="E21" s="350"/>
      <c r="F21" s="350"/>
    </row>
    <row r="23" spans="1:6" ht="18" x14ac:dyDescent="0.25">
      <c r="A23" s="351" t="s">
        <v>76</v>
      </c>
      <c r="B23" s="351"/>
      <c r="C23" s="351"/>
      <c r="D23" s="351"/>
      <c r="E23" s="351"/>
      <c r="F23" s="351"/>
    </row>
    <row r="27" spans="1:6" x14ac:dyDescent="0.25">
      <c r="A27" s="7" t="s">
        <v>75</v>
      </c>
      <c r="C27" s="188"/>
    </row>
    <row r="29" spans="1:6" x14ac:dyDescent="0.25">
      <c r="A29" s="3" t="s">
        <v>0</v>
      </c>
      <c r="C29" s="189"/>
      <c r="D29" s="4" t="s">
        <v>1</v>
      </c>
      <c r="E29" s="86"/>
      <c r="F29" s="3"/>
    </row>
    <row r="30" spans="1:6" x14ac:dyDescent="0.25">
      <c r="D30" s="3"/>
      <c r="F30" s="3"/>
    </row>
    <row r="31" spans="1:6" x14ac:dyDescent="0.25">
      <c r="A31" s="3" t="s">
        <v>2</v>
      </c>
      <c r="C31" s="189"/>
      <c r="D31" s="3"/>
      <c r="F31" s="3"/>
    </row>
    <row r="32" spans="1:6" x14ac:dyDescent="0.25">
      <c r="D32" s="3"/>
      <c r="F32" s="3"/>
    </row>
    <row r="33" spans="1:6" x14ac:dyDescent="0.25">
      <c r="A33" s="3" t="s">
        <v>3</v>
      </c>
      <c r="D33" s="3"/>
      <c r="F33" s="3"/>
    </row>
    <row r="34" spans="1:6" x14ac:dyDescent="0.25">
      <c r="D34" s="3"/>
      <c r="E34" s="123"/>
      <c r="F34" s="3"/>
    </row>
    <row r="35" spans="1:6" x14ac:dyDescent="0.25">
      <c r="A35" s="3" t="s">
        <v>4</v>
      </c>
      <c r="B35" s="3" t="s">
        <v>14</v>
      </c>
      <c r="D35" s="5"/>
      <c r="E35" s="207">
        <f>SUM(E36:E38)</f>
        <v>0</v>
      </c>
      <c r="F35" s="3"/>
    </row>
    <row r="36" spans="1:6" x14ac:dyDescent="0.25">
      <c r="B36" s="3" t="s">
        <v>8</v>
      </c>
      <c r="D36" s="5"/>
      <c r="E36" s="208">
        <f>C83+C85</f>
        <v>0</v>
      </c>
      <c r="F36" s="3"/>
    </row>
    <row r="37" spans="1:6" x14ac:dyDescent="0.25">
      <c r="B37" s="3" t="s">
        <v>131</v>
      </c>
      <c r="D37" s="5"/>
      <c r="E37" s="208">
        <f>C88+C91</f>
        <v>0</v>
      </c>
      <c r="F37" s="3"/>
    </row>
    <row r="38" spans="1:6" x14ac:dyDescent="0.25">
      <c r="B38" s="3" t="s">
        <v>91</v>
      </c>
      <c r="D38" s="5"/>
      <c r="E38" s="208">
        <f>C94</f>
        <v>0</v>
      </c>
      <c r="F38" s="3"/>
    </row>
    <row r="39" spans="1:6" x14ac:dyDescent="0.25">
      <c r="D39" s="5"/>
      <c r="E39" s="209"/>
      <c r="F39" s="3"/>
    </row>
    <row r="40" spans="1:6" x14ac:dyDescent="0.25">
      <c r="A40" s="3" t="s">
        <v>5</v>
      </c>
      <c r="B40" s="3" t="s">
        <v>7</v>
      </c>
      <c r="D40" s="5"/>
      <c r="E40" s="207">
        <f>SUM(E41:E43)</f>
        <v>0</v>
      </c>
      <c r="F40" s="3"/>
    </row>
    <row r="41" spans="1:6" x14ac:dyDescent="0.25">
      <c r="B41" s="3" t="s">
        <v>8</v>
      </c>
      <c r="D41" s="5"/>
      <c r="E41" s="208">
        <f>E83+E85</f>
        <v>0</v>
      </c>
      <c r="F41" s="3"/>
    </row>
    <row r="42" spans="1:6" x14ac:dyDescent="0.25">
      <c r="B42" s="3" t="s">
        <v>131</v>
      </c>
      <c r="D42" s="5"/>
      <c r="E42" s="208">
        <f>E88+E91</f>
        <v>0</v>
      </c>
      <c r="F42" s="3"/>
    </row>
    <row r="43" spans="1:6" x14ac:dyDescent="0.25">
      <c r="B43" s="3" t="s">
        <v>91</v>
      </c>
      <c r="D43" s="5"/>
      <c r="E43" s="208">
        <f>E94</f>
        <v>0</v>
      </c>
      <c r="F43" s="3"/>
    </row>
    <row r="44" spans="1:6" x14ac:dyDescent="0.25">
      <c r="D44" s="5"/>
      <c r="E44" s="209"/>
      <c r="F44" s="3"/>
    </row>
    <row r="45" spans="1:6" x14ac:dyDescent="0.25">
      <c r="A45" s="3" t="s">
        <v>6</v>
      </c>
      <c r="B45" s="3" t="s">
        <v>111</v>
      </c>
      <c r="D45" s="5"/>
      <c r="E45" s="268" t="str">
        <f>E202</f>
        <v>0,00 €</v>
      </c>
      <c r="F45" s="3"/>
    </row>
    <row r="46" spans="1:6" x14ac:dyDescent="0.25">
      <c r="B46" s="3" t="s">
        <v>8</v>
      </c>
      <c r="D46" s="5"/>
      <c r="E46" s="269">
        <f>IF(E195+E198&gt;0,E195+E198,0)</f>
        <v>0</v>
      </c>
      <c r="F46" s="3"/>
    </row>
    <row r="47" spans="1:6" x14ac:dyDescent="0.25">
      <c r="B47" s="3" t="s">
        <v>131</v>
      </c>
      <c r="D47" s="5"/>
      <c r="E47" s="269">
        <f>IF(E196+E199&gt;0,E196+E199,0)</f>
        <v>0</v>
      </c>
      <c r="F47" s="3"/>
    </row>
    <row r="48" spans="1:6" x14ac:dyDescent="0.25">
      <c r="B48" s="3" t="s">
        <v>91</v>
      </c>
      <c r="D48" s="5"/>
      <c r="E48" s="269">
        <f>IF(E197&gt;0,E197,0)</f>
        <v>0</v>
      </c>
      <c r="F48" s="3"/>
    </row>
    <row r="49" spans="1:7" x14ac:dyDescent="0.25">
      <c r="D49" s="5"/>
      <c r="E49" s="124"/>
      <c r="F49" s="3"/>
    </row>
    <row r="50" spans="1:7" x14ac:dyDescent="0.25">
      <c r="A50" s="2" t="s">
        <v>4</v>
      </c>
      <c r="B50" s="2" t="s">
        <v>74</v>
      </c>
      <c r="E50" s="125"/>
    </row>
    <row r="52" spans="1:7" x14ac:dyDescent="0.25">
      <c r="B52" s="3" t="s">
        <v>92</v>
      </c>
      <c r="C52" s="203">
        <f>'2_PKP'!C15+'3_sonstige'!C15</f>
        <v>0</v>
      </c>
      <c r="D52" s="126" t="s">
        <v>186</v>
      </c>
      <c r="E52" s="127"/>
      <c r="F52" s="126"/>
    </row>
    <row r="53" spans="1:7" x14ac:dyDescent="0.25">
      <c r="C53" s="128"/>
      <c r="D53" s="129"/>
      <c r="E53" s="111"/>
      <c r="F53" s="129"/>
    </row>
    <row r="54" spans="1:7" x14ac:dyDescent="0.25">
      <c r="B54" s="3" t="s">
        <v>9</v>
      </c>
      <c r="C54" s="333"/>
      <c r="D54" s="333"/>
      <c r="E54" s="333"/>
      <c r="F54" s="333"/>
    </row>
    <row r="55" spans="1:7" x14ac:dyDescent="0.25">
      <c r="C55" s="333"/>
      <c r="D55" s="333"/>
      <c r="E55" s="333"/>
      <c r="F55" s="333"/>
    </row>
    <row r="56" spans="1:7" x14ac:dyDescent="0.25">
      <c r="C56" s="128"/>
      <c r="D56" s="129"/>
      <c r="E56" s="111"/>
      <c r="F56" s="129"/>
    </row>
    <row r="57" spans="1:7" x14ac:dyDescent="0.25">
      <c r="B57" s="3" t="s">
        <v>10</v>
      </c>
      <c r="C57" s="333"/>
      <c r="D57" s="333"/>
      <c r="E57" s="333"/>
      <c r="F57" s="333"/>
    </row>
    <row r="58" spans="1:7" x14ac:dyDescent="0.25">
      <c r="C58" s="5"/>
      <c r="D58" s="31"/>
      <c r="E58" s="5"/>
      <c r="F58" s="31"/>
    </row>
    <row r="59" spans="1:7" x14ac:dyDescent="0.25">
      <c r="B59" s="3" t="s">
        <v>11</v>
      </c>
      <c r="C59" s="333"/>
      <c r="D59" s="333"/>
      <c r="E59" s="333"/>
      <c r="F59" s="333"/>
    </row>
    <row r="60" spans="1:7" ht="16.5" x14ac:dyDescent="0.3">
      <c r="B60" s="1"/>
      <c r="C60" s="333"/>
      <c r="D60" s="333"/>
      <c r="E60" s="333"/>
      <c r="F60" s="333"/>
    </row>
    <row r="61" spans="1:7" ht="16.5" x14ac:dyDescent="0.3">
      <c r="B61" s="1"/>
      <c r="C61" s="5"/>
      <c r="D61" s="31"/>
      <c r="E61" s="5"/>
      <c r="F61" s="31"/>
    </row>
    <row r="62" spans="1:7" ht="31.5" x14ac:dyDescent="0.25">
      <c r="B62" s="6" t="s">
        <v>204</v>
      </c>
      <c r="C62" s="333"/>
      <c r="D62" s="333"/>
      <c r="E62" s="333"/>
      <c r="F62" s="333"/>
      <c r="G62" s="5"/>
    </row>
    <row r="63" spans="1:7" x14ac:dyDescent="0.25">
      <c r="B63" s="6"/>
      <c r="C63" s="5"/>
      <c r="D63" s="31"/>
      <c r="E63" s="5"/>
      <c r="F63" s="31"/>
      <c r="G63" s="5"/>
    </row>
    <row r="64" spans="1:7" x14ac:dyDescent="0.25">
      <c r="B64" s="3" t="s">
        <v>12</v>
      </c>
      <c r="C64" s="333"/>
      <c r="D64" s="333"/>
      <c r="E64" s="333"/>
      <c r="F64" s="333"/>
      <c r="G64" s="5"/>
    </row>
    <row r="65" spans="1:7" x14ac:dyDescent="0.25">
      <c r="C65" s="5"/>
      <c r="D65" s="31"/>
      <c r="E65" s="5"/>
      <c r="F65" s="31"/>
      <c r="G65" s="5"/>
    </row>
    <row r="66" spans="1:7" x14ac:dyDescent="0.25">
      <c r="B66" s="3" t="s">
        <v>13</v>
      </c>
      <c r="C66" s="333"/>
      <c r="D66" s="333"/>
      <c r="E66" s="333"/>
      <c r="F66" s="333"/>
      <c r="G66" s="5"/>
    </row>
    <row r="67" spans="1:7" x14ac:dyDescent="0.25">
      <c r="C67" s="5"/>
      <c r="D67" s="31"/>
      <c r="E67" s="5"/>
      <c r="F67" s="31"/>
      <c r="G67" s="5"/>
    </row>
    <row r="68" spans="1:7" x14ac:dyDescent="0.25">
      <c r="B68" s="6" t="s">
        <v>200</v>
      </c>
      <c r="C68" s="333"/>
      <c r="D68" s="333"/>
      <c r="E68" s="333"/>
      <c r="F68" s="333"/>
      <c r="G68" s="301"/>
    </row>
    <row r="69" spans="1:7" x14ac:dyDescent="0.25">
      <c r="B69" s="302" t="s">
        <v>201</v>
      </c>
      <c r="C69" s="5"/>
      <c r="D69" s="31"/>
      <c r="E69" s="5"/>
      <c r="F69" s="31"/>
      <c r="G69" s="5"/>
    </row>
    <row r="72" spans="1:7" x14ac:dyDescent="0.25">
      <c r="A72" s="2" t="s">
        <v>5</v>
      </c>
      <c r="B72" s="2" t="s">
        <v>36</v>
      </c>
    </row>
    <row r="74" spans="1:7" x14ac:dyDescent="0.25">
      <c r="A74" s="2" t="s">
        <v>34</v>
      </c>
      <c r="B74" s="2" t="s">
        <v>35</v>
      </c>
    </row>
    <row r="75" spans="1:7" ht="16.5" thickBot="1" x14ac:dyDescent="0.3"/>
    <row r="76" spans="1:7" s="49" customFormat="1" ht="8.25" x14ac:dyDescent="0.15">
      <c r="A76" s="44"/>
      <c r="B76" s="45"/>
      <c r="C76" s="46"/>
      <c r="D76" s="47"/>
      <c r="E76" s="46"/>
      <c r="F76" s="48"/>
    </row>
    <row r="77" spans="1:7" x14ac:dyDescent="0.25">
      <c r="A77" s="23" t="s">
        <v>15</v>
      </c>
      <c r="B77" s="22"/>
      <c r="C77" s="12" t="s">
        <v>16</v>
      </c>
      <c r="D77" s="12" t="s">
        <v>18</v>
      </c>
      <c r="E77" s="12" t="s">
        <v>19</v>
      </c>
      <c r="F77" s="87" t="s">
        <v>18</v>
      </c>
    </row>
    <row r="78" spans="1:7" x14ac:dyDescent="0.25">
      <c r="A78" s="10"/>
      <c r="B78" s="8"/>
      <c r="C78" s="12" t="s">
        <v>17</v>
      </c>
      <c r="D78" s="12"/>
      <c r="E78" s="12" t="s">
        <v>17</v>
      </c>
      <c r="F78" s="87"/>
    </row>
    <row r="79" spans="1:7" s="49" customFormat="1" ht="9" thickBot="1" x14ac:dyDescent="0.2">
      <c r="A79" s="50"/>
      <c r="B79" s="51"/>
      <c r="C79" s="52"/>
      <c r="D79" s="52"/>
      <c r="E79" s="52"/>
      <c r="F79" s="53"/>
    </row>
    <row r="80" spans="1:7" s="58" customFormat="1" ht="9.75" customHeight="1" x14ac:dyDescent="0.15">
      <c r="A80" s="54"/>
      <c r="B80" s="55"/>
      <c r="C80" s="56"/>
      <c r="D80" s="56"/>
      <c r="E80" s="56"/>
      <c r="F80" s="57"/>
    </row>
    <row r="81" spans="1:6" x14ac:dyDescent="0.25">
      <c r="A81" s="88" t="s">
        <v>52</v>
      </c>
      <c r="B81" s="8" t="s">
        <v>20</v>
      </c>
      <c r="C81" s="219">
        <f>SUM(C83:C85)</f>
        <v>0</v>
      </c>
      <c r="D81" s="12" t="s">
        <v>38</v>
      </c>
      <c r="E81" s="219">
        <f>SUM(E83:E85)</f>
        <v>0</v>
      </c>
      <c r="F81" s="93" t="s">
        <v>38</v>
      </c>
    </row>
    <row r="82" spans="1:6" s="58" customFormat="1" ht="9.75" customHeight="1" x14ac:dyDescent="0.15">
      <c r="A82" s="59"/>
      <c r="B82" s="60"/>
      <c r="C82" s="210"/>
      <c r="D82" s="61"/>
      <c r="E82" s="210"/>
      <c r="F82" s="62"/>
    </row>
    <row r="83" spans="1:6" ht="31.5" x14ac:dyDescent="0.25">
      <c r="A83" s="14"/>
      <c r="B83" s="95" t="s">
        <v>30</v>
      </c>
      <c r="C83" s="211"/>
      <c r="D83" s="202"/>
      <c r="E83" s="211"/>
      <c r="F83" s="202"/>
    </row>
    <row r="84" spans="1:6" ht="31.5" x14ac:dyDescent="0.25">
      <c r="A84" s="14"/>
      <c r="B84" s="96" t="s">
        <v>24</v>
      </c>
      <c r="C84" s="212"/>
      <c r="D84" s="202"/>
      <c r="E84" s="212"/>
      <c r="F84" s="202"/>
    </row>
    <row r="85" spans="1:6" ht="31.5" customHeight="1" x14ac:dyDescent="0.25">
      <c r="A85" s="14"/>
      <c r="B85" s="96" t="s">
        <v>89</v>
      </c>
      <c r="C85" s="212"/>
      <c r="D85" s="131">
        <v>100</v>
      </c>
      <c r="E85" s="212"/>
      <c r="F85" s="131">
        <v>100</v>
      </c>
    </row>
    <row r="86" spans="1:6" s="58" customFormat="1" ht="9.75" customHeight="1" thickBot="1" x14ac:dyDescent="0.2">
      <c r="A86" s="63"/>
      <c r="B86" s="64"/>
      <c r="C86" s="213"/>
      <c r="D86" s="65"/>
      <c r="E86" s="213"/>
      <c r="F86" s="66"/>
    </row>
    <row r="87" spans="1:6" s="49" customFormat="1" ht="8.25" x14ac:dyDescent="0.15">
      <c r="A87" s="44"/>
      <c r="B87" s="45"/>
      <c r="C87" s="214"/>
      <c r="D87" s="47"/>
      <c r="E87" s="220"/>
      <c r="F87" s="47"/>
    </row>
    <row r="88" spans="1:6" ht="31.5" customHeight="1" x14ac:dyDescent="0.25">
      <c r="A88" s="88" t="s">
        <v>53</v>
      </c>
      <c r="B88" s="13" t="s">
        <v>132</v>
      </c>
      <c r="C88" s="215">
        <f>(C83+C84)*D88/100</f>
        <v>0</v>
      </c>
      <c r="D88" s="12">
        <v>10</v>
      </c>
      <c r="E88" s="221"/>
      <c r="F88" s="132">
        <v>10</v>
      </c>
    </row>
    <row r="89" spans="1:6" s="58" customFormat="1" ht="9.75" thickBot="1" x14ac:dyDescent="0.2">
      <c r="A89" s="67"/>
      <c r="B89" s="68"/>
      <c r="C89" s="216"/>
      <c r="D89" s="65"/>
      <c r="E89" s="222"/>
      <c r="F89" s="65"/>
    </row>
    <row r="90" spans="1:6" s="49" customFormat="1" ht="8.25" x14ac:dyDescent="0.15">
      <c r="A90" s="44"/>
      <c r="B90" s="45"/>
      <c r="C90" s="214"/>
      <c r="D90" s="47"/>
      <c r="E90" s="220"/>
      <c r="F90" s="47"/>
    </row>
    <row r="91" spans="1:6" ht="31.5" x14ac:dyDescent="0.25">
      <c r="A91" s="89" t="s">
        <v>54</v>
      </c>
      <c r="B91" s="13" t="s">
        <v>133</v>
      </c>
      <c r="C91" s="215">
        <f>C85*D91/100</f>
        <v>0</v>
      </c>
      <c r="D91" s="12">
        <v>10</v>
      </c>
      <c r="E91" s="221"/>
      <c r="F91" s="132">
        <v>10</v>
      </c>
    </row>
    <row r="92" spans="1:6" s="58" customFormat="1" ht="9.75" thickBot="1" x14ac:dyDescent="0.2">
      <c r="A92" s="67"/>
      <c r="B92" s="68"/>
      <c r="C92" s="216"/>
      <c r="D92" s="65"/>
      <c r="E92" s="222"/>
      <c r="F92" s="133"/>
    </row>
    <row r="93" spans="1:6" s="58" customFormat="1" ht="9" x14ac:dyDescent="0.15">
      <c r="A93" s="54"/>
      <c r="B93" s="55"/>
      <c r="C93" s="217"/>
      <c r="D93" s="56"/>
      <c r="E93" s="217"/>
      <c r="F93" s="134"/>
    </row>
    <row r="94" spans="1:6" ht="31.5" x14ac:dyDescent="0.25">
      <c r="A94" s="88" t="s">
        <v>88</v>
      </c>
      <c r="B94" s="13" t="s">
        <v>23</v>
      </c>
      <c r="C94" s="218"/>
      <c r="D94" s="12" t="s">
        <v>38</v>
      </c>
      <c r="E94" s="218"/>
      <c r="F94" s="105" t="s">
        <v>38</v>
      </c>
    </row>
    <row r="95" spans="1:6" s="58" customFormat="1" ht="9.75" thickBot="1" x14ac:dyDescent="0.2">
      <c r="A95" s="67"/>
      <c r="B95" s="68"/>
      <c r="C95" s="69"/>
      <c r="D95" s="71"/>
      <c r="E95" s="69"/>
      <c r="F95" s="72"/>
    </row>
    <row r="96" spans="1:6" s="58" customFormat="1" ht="9" x14ac:dyDescent="0.15">
      <c r="A96" s="114"/>
      <c r="B96" s="112"/>
      <c r="C96" s="237"/>
      <c r="D96" s="238"/>
      <c r="E96" s="239"/>
      <c r="F96" s="238"/>
    </row>
    <row r="97" spans="1:7" s="58" customFormat="1" x14ac:dyDescent="0.25">
      <c r="A97" s="296" t="s">
        <v>202</v>
      </c>
      <c r="B97" s="13" t="s">
        <v>199</v>
      </c>
      <c r="C97" s="352">
        <f>C81+C88+C91+C94</f>
        <v>0</v>
      </c>
      <c r="D97" s="353"/>
      <c r="E97" s="352">
        <f>E81+E88+E91+E94</f>
        <v>0</v>
      </c>
      <c r="F97" s="353"/>
    </row>
    <row r="98" spans="1:7" s="58" customFormat="1" ht="9.75" thickBot="1" x14ac:dyDescent="0.2">
      <c r="A98" s="67"/>
      <c r="B98" s="68"/>
      <c r="C98" s="222"/>
      <c r="D98" s="235"/>
      <c r="E98" s="236"/>
      <c r="F98" s="235"/>
    </row>
    <row r="99" spans="1:7" x14ac:dyDescent="0.25">
      <c r="A99" s="2" t="s">
        <v>32</v>
      </c>
      <c r="B99" s="2" t="s">
        <v>33</v>
      </c>
    </row>
    <row r="100" spans="1:7" ht="16.5" thickBot="1" x14ac:dyDescent="0.3"/>
    <row r="101" spans="1:7" s="58" customFormat="1" ht="9" x14ac:dyDescent="0.15">
      <c r="A101" s="54"/>
      <c r="B101" s="55"/>
      <c r="C101" s="54"/>
      <c r="D101" s="57"/>
      <c r="E101" s="55"/>
      <c r="F101" s="57"/>
    </row>
    <row r="102" spans="1:7" x14ac:dyDescent="0.25">
      <c r="A102" s="23" t="s">
        <v>25</v>
      </c>
      <c r="B102" s="22"/>
      <c r="C102" s="334" t="s">
        <v>16</v>
      </c>
      <c r="D102" s="335"/>
      <c r="E102" s="355" t="s">
        <v>19</v>
      </c>
      <c r="F102" s="335"/>
    </row>
    <row r="103" spans="1:7" x14ac:dyDescent="0.25">
      <c r="A103" s="10"/>
      <c r="B103" s="8"/>
      <c r="C103" s="334" t="s">
        <v>17</v>
      </c>
      <c r="D103" s="335"/>
      <c r="E103" s="355" t="s">
        <v>17</v>
      </c>
      <c r="F103" s="335"/>
    </row>
    <row r="104" spans="1:7" s="58" customFormat="1" ht="9.75" thickBot="1" x14ac:dyDescent="0.2">
      <c r="A104" s="63"/>
      <c r="B104" s="64"/>
      <c r="C104" s="115"/>
      <c r="D104" s="66"/>
      <c r="E104" s="84"/>
      <c r="F104" s="66"/>
    </row>
    <row r="105" spans="1:7" s="58" customFormat="1" ht="9" x14ac:dyDescent="0.15">
      <c r="A105" s="54"/>
      <c r="B105" s="73"/>
      <c r="C105" s="305"/>
      <c r="D105" s="57"/>
      <c r="E105" s="305"/>
      <c r="F105" s="57"/>
    </row>
    <row r="106" spans="1:7" x14ac:dyDescent="0.25">
      <c r="A106" s="296" t="s">
        <v>55</v>
      </c>
      <c r="B106" s="11" t="s">
        <v>20</v>
      </c>
      <c r="C106" s="340">
        <f>SUM(C107:C112)</f>
        <v>0</v>
      </c>
      <c r="D106" s="341"/>
      <c r="E106" s="340">
        <f>SUM(E107:E112)</f>
        <v>0</v>
      </c>
      <c r="F106" s="341"/>
    </row>
    <row r="107" spans="1:7" s="5" customFormat="1" x14ac:dyDescent="0.25">
      <c r="A107" s="38" t="s">
        <v>45</v>
      </c>
      <c r="B107" s="306" t="s">
        <v>48</v>
      </c>
      <c r="C107" s="344">
        <f>'2_PKP'!C26+'3_sonstige'!C26</f>
        <v>0</v>
      </c>
      <c r="D107" s="345"/>
      <c r="E107" s="344">
        <f>'2_PKP'!E26+'3_sonstige'!E26</f>
        <v>0</v>
      </c>
      <c r="F107" s="345"/>
    </row>
    <row r="108" spans="1:7" s="5" customFormat="1" x14ac:dyDescent="0.25">
      <c r="A108" s="38" t="s">
        <v>45</v>
      </c>
      <c r="B108" s="307" t="s">
        <v>198</v>
      </c>
      <c r="C108" s="346">
        <f>'2_PKP'!C27+'3_sonstige'!C27</f>
        <v>0</v>
      </c>
      <c r="D108" s="347"/>
      <c r="E108" s="346">
        <f>'2_PKP'!E27+'3_sonstige'!E27</f>
        <v>0</v>
      </c>
      <c r="F108" s="347"/>
      <c r="G108" s="300"/>
    </row>
    <row r="109" spans="1:7" s="5" customFormat="1" x14ac:dyDescent="0.25">
      <c r="A109" s="38"/>
      <c r="B109" s="308" t="s">
        <v>203</v>
      </c>
      <c r="C109" s="344"/>
      <c r="D109" s="345"/>
      <c r="E109" s="344"/>
      <c r="F109" s="345"/>
      <c r="G109" s="300"/>
    </row>
    <row r="110" spans="1:7" s="5" customFormat="1" x14ac:dyDescent="0.25">
      <c r="A110" s="38" t="s">
        <v>45</v>
      </c>
      <c r="B110" s="306" t="s">
        <v>49</v>
      </c>
      <c r="C110" s="344">
        <f>'2_PKP'!C29+'3_sonstige'!C29</f>
        <v>0</v>
      </c>
      <c r="D110" s="345"/>
      <c r="E110" s="344">
        <f>'2_PKP'!E29+'3_sonstige'!E29</f>
        <v>0</v>
      </c>
      <c r="F110" s="345"/>
    </row>
    <row r="111" spans="1:7" s="5" customFormat="1" x14ac:dyDescent="0.25">
      <c r="A111" s="38" t="s">
        <v>45</v>
      </c>
      <c r="B111" s="29" t="s">
        <v>50</v>
      </c>
      <c r="C111" s="358">
        <f>'2_PKP'!C30+'3_sonstige'!C30</f>
        <v>0</v>
      </c>
      <c r="D111" s="359"/>
      <c r="E111" s="358">
        <f>'2_PKP'!E30+'3_sonstige'!E30</f>
        <v>0</v>
      </c>
      <c r="F111" s="359"/>
    </row>
    <row r="112" spans="1:7" s="5" customFormat="1" x14ac:dyDescent="0.25">
      <c r="A112" s="38" t="s">
        <v>45</v>
      </c>
      <c r="B112" s="29" t="s">
        <v>51</v>
      </c>
      <c r="C112" s="342">
        <f>'2_PKP'!C31+'3_sonstige'!C31</f>
        <v>0</v>
      </c>
      <c r="D112" s="343"/>
      <c r="E112" s="342">
        <f>'2_PKP'!E31+'3_sonstige'!E31</f>
        <v>0</v>
      </c>
      <c r="F112" s="343"/>
    </row>
    <row r="113" spans="1:6" s="20" customFormat="1" ht="12.75" x14ac:dyDescent="0.25">
      <c r="A113" s="36"/>
      <c r="B113" s="37"/>
      <c r="C113" s="224"/>
      <c r="D113" s="223"/>
      <c r="E113" s="224"/>
      <c r="F113" s="223"/>
    </row>
    <row r="114" spans="1:6" s="5" customFormat="1" x14ac:dyDescent="0.25">
      <c r="A114" s="14"/>
      <c r="B114" s="26" t="s">
        <v>31</v>
      </c>
      <c r="C114" s="227"/>
      <c r="D114" s="226"/>
      <c r="E114" s="227"/>
      <c r="F114" s="226"/>
    </row>
    <row r="115" spans="1:6" s="5" customFormat="1" ht="31.5" customHeight="1" x14ac:dyDescent="0.25">
      <c r="A115" s="38" t="s">
        <v>45</v>
      </c>
      <c r="B115" s="28" t="s">
        <v>46</v>
      </c>
      <c r="C115" s="342">
        <f>C83</f>
        <v>0</v>
      </c>
      <c r="D115" s="343"/>
      <c r="E115" s="342">
        <f>'2_PKP'!E34</f>
        <v>0</v>
      </c>
      <c r="F115" s="343"/>
    </row>
    <row r="116" spans="1:6" s="5" customFormat="1" ht="31.5" x14ac:dyDescent="0.25">
      <c r="A116" s="38" t="s">
        <v>45</v>
      </c>
      <c r="B116" s="29" t="s">
        <v>47</v>
      </c>
      <c r="C116" s="342">
        <f>C84</f>
        <v>0</v>
      </c>
      <c r="D116" s="343"/>
      <c r="E116" s="342">
        <f>'2_PKP'!E35</f>
        <v>0</v>
      </c>
      <c r="F116" s="343"/>
    </row>
    <row r="117" spans="1:6" s="5" customFormat="1" ht="31.5" customHeight="1" x14ac:dyDescent="0.25">
      <c r="A117" s="38" t="s">
        <v>45</v>
      </c>
      <c r="B117" s="29" t="s">
        <v>93</v>
      </c>
      <c r="C117" s="342">
        <f>C85</f>
        <v>0</v>
      </c>
      <c r="D117" s="343"/>
      <c r="E117" s="342">
        <f>'3_sonstige'!E25</f>
        <v>0</v>
      </c>
      <c r="F117" s="343"/>
    </row>
    <row r="118" spans="1:6" s="60" customFormat="1" ht="9.75" thickBot="1" x14ac:dyDescent="0.2">
      <c r="A118" s="63"/>
      <c r="B118" s="74"/>
      <c r="C118" s="229"/>
      <c r="D118" s="228"/>
      <c r="E118" s="229"/>
      <c r="F118" s="228"/>
    </row>
    <row r="119" spans="1:6" s="60" customFormat="1" ht="9" x14ac:dyDescent="0.15">
      <c r="A119" s="59"/>
      <c r="C119" s="230"/>
      <c r="D119" s="231"/>
      <c r="E119" s="232"/>
      <c r="F119" s="231"/>
    </row>
    <row r="120" spans="1:6" s="7" customFormat="1" ht="31.5" customHeight="1" x14ac:dyDescent="0.25">
      <c r="A120" s="99" t="s">
        <v>56</v>
      </c>
      <c r="B120" s="13" t="s">
        <v>132</v>
      </c>
      <c r="C120" s="354">
        <f>C88</f>
        <v>0</v>
      </c>
      <c r="D120" s="341"/>
      <c r="E120" s="340">
        <f>'2_PKP'!E38</f>
        <v>0</v>
      </c>
      <c r="F120" s="341"/>
    </row>
    <row r="121" spans="1:6" s="76" customFormat="1" ht="9.75" thickBot="1" x14ac:dyDescent="0.2">
      <c r="A121" s="67"/>
      <c r="B121" s="68"/>
      <c r="C121" s="233"/>
      <c r="D121" s="228"/>
      <c r="E121" s="234"/>
      <c r="F121" s="228"/>
    </row>
    <row r="122" spans="1:6" s="60" customFormat="1" ht="9" x14ac:dyDescent="0.15">
      <c r="A122" s="59"/>
      <c r="C122" s="230"/>
      <c r="D122" s="231"/>
      <c r="E122" s="232"/>
      <c r="F122" s="231"/>
    </row>
    <row r="123" spans="1:6" s="7" customFormat="1" ht="31.5" x14ac:dyDescent="0.25">
      <c r="A123" s="99" t="s">
        <v>57</v>
      </c>
      <c r="B123" s="13" t="s">
        <v>133</v>
      </c>
      <c r="C123" s="354">
        <f>C91</f>
        <v>0</v>
      </c>
      <c r="D123" s="341"/>
      <c r="E123" s="340">
        <f>'3_sonstige'!E34</f>
        <v>0</v>
      </c>
      <c r="F123" s="341"/>
    </row>
    <row r="124" spans="1:6" s="76" customFormat="1" ht="9.75" thickBot="1" x14ac:dyDescent="0.2">
      <c r="A124" s="67"/>
      <c r="B124" s="68"/>
      <c r="C124" s="233"/>
      <c r="D124" s="228"/>
      <c r="E124" s="234"/>
      <c r="F124" s="228"/>
    </row>
    <row r="125" spans="1:6" s="58" customFormat="1" ht="9" x14ac:dyDescent="0.15">
      <c r="A125" s="59"/>
      <c r="B125" s="60"/>
      <c r="C125" s="230"/>
      <c r="D125" s="231"/>
      <c r="E125" s="232"/>
      <c r="F125" s="231"/>
    </row>
    <row r="126" spans="1:6" s="7" customFormat="1" ht="31.5" x14ac:dyDescent="0.25">
      <c r="A126" s="99" t="s">
        <v>58</v>
      </c>
      <c r="B126" s="13" t="s">
        <v>194</v>
      </c>
      <c r="C126" s="354">
        <f>'2_PKP'!C41</f>
        <v>0</v>
      </c>
      <c r="D126" s="341"/>
      <c r="E126" s="340">
        <f>'2_PKP'!E41</f>
        <v>0</v>
      </c>
      <c r="F126" s="341"/>
    </row>
    <row r="127" spans="1:6" s="76" customFormat="1" ht="9.75" thickBot="1" x14ac:dyDescent="0.2">
      <c r="A127" s="67"/>
      <c r="B127" s="68"/>
      <c r="C127" s="222"/>
      <c r="D127" s="235"/>
      <c r="E127" s="236"/>
      <c r="F127" s="235"/>
    </row>
    <row r="128" spans="1:6" s="49" customFormat="1" ht="8.25" x14ac:dyDescent="0.15">
      <c r="A128" s="114"/>
      <c r="B128" s="112"/>
      <c r="C128" s="237"/>
      <c r="D128" s="238"/>
      <c r="E128" s="239"/>
      <c r="F128" s="238"/>
    </row>
    <row r="129" spans="1:6" x14ac:dyDescent="0.25">
      <c r="A129" s="99" t="s">
        <v>90</v>
      </c>
      <c r="B129" s="13" t="s">
        <v>26</v>
      </c>
      <c r="C129" s="360">
        <f>C106+C120+C123+C126</f>
        <v>0</v>
      </c>
      <c r="D129" s="357"/>
      <c r="E129" s="356">
        <f>E106+E120+E123+E126</f>
        <v>0</v>
      </c>
      <c r="F129" s="357"/>
    </row>
    <row r="130" spans="1:6" s="58" customFormat="1" ht="9.75" thickBot="1" x14ac:dyDescent="0.2">
      <c r="A130" s="67"/>
      <c r="B130" s="68"/>
      <c r="C130" s="222"/>
      <c r="D130" s="235"/>
      <c r="E130" s="236"/>
      <c r="F130" s="235"/>
    </row>
    <row r="132" spans="1:6" x14ac:dyDescent="0.25">
      <c r="A132" s="119" t="s">
        <v>130</v>
      </c>
    </row>
    <row r="133" spans="1:6" x14ac:dyDescent="0.25">
      <c r="A133" s="119" t="s">
        <v>190</v>
      </c>
    </row>
    <row r="139" spans="1:6" x14ac:dyDescent="0.25">
      <c r="A139" s="326" t="s">
        <v>239</v>
      </c>
    </row>
    <row r="149" spans="1:6" x14ac:dyDescent="0.25">
      <c r="A149" s="2" t="s">
        <v>6</v>
      </c>
      <c r="B149" s="2" t="s">
        <v>28</v>
      </c>
    </row>
    <row r="150" spans="1:6" ht="16.5" thickBot="1" x14ac:dyDescent="0.3"/>
    <row r="151" spans="1:6" s="58" customFormat="1" ht="9" x14ac:dyDescent="0.15">
      <c r="A151" s="78"/>
      <c r="B151" s="79"/>
      <c r="C151" s="78"/>
      <c r="D151" s="57"/>
      <c r="E151" s="78"/>
      <c r="F151" s="57"/>
    </row>
    <row r="152" spans="1:6" x14ac:dyDescent="0.25">
      <c r="A152" s="23"/>
      <c r="B152" s="24"/>
      <c r="C152" s="334" t="s">
        <v>16</v>
      </c>
      <c r="D152" s="335"/>
      <c r="E152" s="334" t="s">
        <v>19</v>
      </c>
      <c r="F152" s="335"/>
    </row>
    <row r="153" spans="1:6" x14ac:dyDescent="0.25">
      <c r="A153" s="23"/>
      <c r="B153" s="24"/>
      <c r="C153" s="334" t="s">
        <v>27</v>
      </c>
      <c r="D153" s="335"/>
      <c r="E153" s="334" t="s">
        <v>28</v>
      </c>
      <c r="F153" s="335"/>
    </row>
    <row r="154" spans="1:6" x14ac:dyDescent="0.25">
      <c r="A154" s="10"/>
      <c r="B154" s="8"/>
      <c r="C154" s="334" t="s">
        <v>17</v>
      </c>
      <c r="D154" s="335"/>
      <c r="E154" s="334" t="s">
        <v>17</v>
      </c>
      <c r="F154" s="335"/>
    </row>
    <row r="155" spans="1:6" s="58" customFormat="1" ht="9.75" thickBot="1" x14ac:dyDescent="0.2">
      <c r="A155" s="67"/>
      <c r="B155" s="68"/>
      <c r="C155" s="81"/>
      <c r="D155" s="66"/>
      <c r="E155" s="81"/>
      <c r="F155" s="66"/>
    </row>
    <row r="156" spans="1:6" s="58" customFormat="1" ht="9" x14ac:dyDescent="0.15">
      <c r="A156" s="78"/>
      <c r="B156" s="79"/>
      <c r="C156" s="80"/>
      <c r="D156" s="62"/>
      <c r="E156" s="80"/>
      <c r="F156" s="62"/>
    </row>
    <row r="157" spans="1:6" x14ac:dyDescent="0.25">
      <c r="A157" s="88" t="s">
        <v>59</v>
      </c>
      <c r="B157" s="8" t="s">
        <v>21</v>
      </c>
      <c r="C157" s="336">
        <f>C158+C162+C165</f>
        <v>0</v>
      </c>
      <c r="D157" s="337"/>
      <c r="E157" s="336">
        <f>E158+E162+E165</f>
        <v>0</v>
      </c>
      <c r="F157" s="337"/>
    </row>
    <row r="158" spans="1:6" x14ac:dyDescent="0.25">
      <c r="A158" s="38" t="s">
        <v>45</v>
      </c>
      <c r="B158" s="25" t="s">
        <v>20</v>
      </c>
      <c r="C158" s="348">
        <f>SUM(C159:D161)</f>
        <v>0</v>
      </c>
      <c r="D158" s="349"/>
      <c r="E158" s="348">
        <f>SUM(E159:F161)</f>
        <v>0</v>
      </c>
      <c r="F158" s="349"/>
    </row>
    <row r="159" spans="1:6" s="58" customFormat="1" ht="15" customHeight="1" x14ac:dyDescent="0.15">
      <c r="A159" s="108"/>
      <c r="B159" s="109" t="s">
        <v>97</v>
      </c>
      <c r="C159" s="330">
        <f>C83</f>
        <v>0</v>
      </c>
      <c r="D159" s="331"/>
      <c r="E159" s="330">
        <f>E83</f>
        <v>0</v>
      </c>
      <c r="F159" s="331"/>
    </row>
    <row r="160" spans="1:6" s="58" customFormat="1" ht="15" customHeight="1" x14ac:dyDescent="0.15">
      <c r="A160" s="108"/>
      <c r="B160" s="109" t="s">
        <v>98</v>
      </c>
      <c r="C160" s="330">
        <f>C84</f>
        <v>0</v>
      </c>
      <c r="D160" s="331"/>
      <c r="E160" s="330">
        <f>E84</f>
        <v>0</v>
      </c>
      <c r="F160" s="331"/>
    </row>
    <row r="161" spans="1:8" s="58" customFormat="1" ht="15" customHeight="1" x14ac:dyDescent="0.15">
      <c r="A161" s="108"/>
      <c r="B161" s="109" t="s">
        <v>109</v>
      </c>
      <c r="C161" s="330">
        <f>C85</f>
        <v>0</v>
      </c>
      <c r="D161" s="331"/>
      <c r="E161" s="330">
        <f>E85</f>
        <v>0</v>
      </c>
      <c r="F161" s="331"/>
    </row>
    <row r="162" spans="1:8" x14ac:dyDescent="0.25">
      <c r="A162" s="38" t="s">
        <v>45</v>
      </c>
      <c r="B162" s="25" t="s">
        <v>134</v>
      </c>
      <c r="C162" s="348">
        <f>SUM(C163:D164)</f>
        <v>0</v>
      </c>
      <c r="D162" s="349"/>
      <c r="E162" s="348">
        <f>SUM(E163:F164)</f>
        <v>0</v>
      </c>
      <c r="F162" s="349"/>
    </row>
    <row r="163" spans="1:8" s="58" customFormat="1" ht="15" customHeight="1" x14ac:dyDescent="0.15">
      <c r="A163" s="108"/>
      <c r="B163" s="109" t="s">
        <v>97</v>
      </c>
      <c r="C163" s="330">
        <f>C88</f>
        <v>0</v>
      </c>
      <c r="D163" s="331"/>
      <c r="E163" s="330">
        <f>E88</f>
        <v>0</v>
      </c>
      <c r="F163" s="331"/>
    </row>
    <row r="164" spans="1:8" s="58" customFormat="1" ht="15" customHeight="1" x14ac:dyDescent="0.15">
      <c r="A164" s="108"/>
      <c r="B164" s="109" t="s">
        <v>99</v>
      </c>
      <c r="C164" s="330">
        <f>C123</f>
        <v>0</v>
      </c>
      <c r="D164" s="331"/>
      <c r="E164" s="330">
        <f>E91</f>
        <v>0</v>
      </c>
      <c r="F164" s="331"/>
    </row>
    <row r="165" spans="1:8" x14ac:dyDescent="0.25">
      <c r="A165" s="38" t="s">
        <v>45</v>
      </c>
      <c r="B165" s="25" t="s">
        <v>39</v>
      </c>
      <c r="C165" s="348">
        <f>C94</f>
        <v>0</v>
      </c>
      <c r="D165" s="349"/>
      <c r="E165" s="348">
        <f>E94</f>
        <v>0</v>
      </c>
      <c r="F165" s="349"/>
    </row>
    <row r="166" spans="1:8" s="58" customFormat="1" ht="9.75" thickBot="1" x14ac:dyDescent="0.2">
      <c r="A166" s="82"/>
      <c r="B166" s="83"/>
      <c r="C166" s="240"/>
      <c r="D166" s="241"/>
      <c r="E166" s="240"/>
      <c r="F166" s="241"/>
    </row>
    <row r="167" spans="1:8" s="58" customFormat="1" ht="9" x14ac:dyDescent="0.15">
      <c r="A167" s="78"/>
      <c r="B167" s="79"/>
      <c r="C167" s="242"/>
      <c r="D167" s="243"/>
      <c r="E167" s="242"/>
      <c r="F167" s="243"/>
    </row>
    <row r="168" spans="1:8" x14ac:dyDescent="0.25">
      <c r="A168" s="99" t="s">
        <v>94</v>
      </c>
      <c r="B168" s="8" t="s">
        <v>29</v>
      </c>
      <c r="C168" s="336">
        <f>C169+C173+C176</f>
        <v>0</v>
      </c>
      <c r="D168" s="337"/>
      <c r="E168" s="336">
        <f>E169+E173+E176</f>
        <v>0</v>
      </c>
      <c r="F168" s="337"/>
    </row>
    <row r="169" spans="1:8" x14ac:dyDescent="0.25">
      <c r="A169" s="38" t="s">
        <v>45</v>
      </c>
      <c r="B169" s="25" t="s">
        <v>20</v>
      </c>
      <c r="C169" s="348">
        <f>SUM(C170:D172)</f>
        <v>0</v>
      </c>
      <c r="D169" s="349"/>
      <c r="E169" s="348">
        <f>SUM(E170:F172)</f>
        <v>0</v>
      </c>
      <c r="F169" s="349"/>
      <c r="H169" s="42"/>
    </row>
    <row r="170" spans="1:8" s="58" customFormat="1" ht="15" customHeight="1" x14ac:dyDescent="0.15">
      <c r="A170" s="108"/>
      <c r="B170" s="109" t="s">
        <v>97</v>
      </c>
      <c r="C170" s="330">
        <f>C115</f>
        <v>0</v>
      </c>
      <c r="D170" s="331"/>
      <c r="E170" s="330">
        <f>E115</f>
        <v>0</v>
      </c>
      <c r="F170" s="331"/>
    </row>
    <row r="171" spans="1:8" s="58" customFormat="1" ht="15" customHeight="1" x14ac:dyDescent="0.15">
      <c r="A171" s="108"/>
      <c r="B171" s="109" t="s">
        <v>98</v>
      </c>
      <c r="C171" s="330">
        <f>C116</f>
        <v>0</v>
      </c>
      <c r="D171" s="331"/>
      <c r="E171" s="330">
        <f>E116</f>
        <v>0</v>
      </c>
      <c r="F171" s="331"/>
    </row>
    <row r="172" spans="1:8" s="58" customFormat="1" ht="15" customHeight="1" x14ac:dyDescent="0.15">
      <c r="A172" s="108"/>
      <c r="B172" s="109" t="s">
        <v>109</v>
      </c>
      <c r="C172" s="330">
        <f>C117</f>
        <v>0</v>
      </c>
      <c r="D172" s="331"/>
      <c r="E172" s="330">
        <f>E117</f>
        <v>0</v>
      </c>
      <c r="F172" s="331"/>
    </row>
    <row r="173" spans="1:8" x14ac:dyDescent="0.25">
      <c r="A173" s="38" t="s">
        <v>45</v>
      </c>
      <c r="B173" s="25" t="s">
        <v>134</v>
      </c>
      <c r="C173" s="348">
        <f>SUM(C174:D175)</f>
        <v>0</v>
      </c>
      <c r="D173" s="349"/>
      <c r="E173" s="348">
        <f>SUM(E174:F175)</f>
        <v>0</v>
      </c>
      <c r="F173" s="349"/>
      <c r="H173" s="42"/>
    </row>
    <row r="174" spans="1:8" s="58" customFormat="1" ht="15" customHeight="1" x14ac:dyDescent="0.15">
      <c r="A174" s="108"/>
      <c r="B174" s="109" t="s">
        <v>97</v>
      </c>
      <c r="C174" s="330">
        <f>C120</f>
        <v>0</v>
      </c>
      <c r="D174" s="331"/>
      <c r="E174" s="330">
        <f>E120</f>
        <v>0</v>
      </c>
      <c r="F174" s="331"/>
    </row>
    <row r="175" spans="1:8" s="58" customFormat="1" ht="15" customHeight="1" x14ac:dyDescent="0.15">
      <c r="A175" s="108"/>
      <c r="B175" s="109" t="s">
        <v>110</v>
      </c>
      <c r="C175" s="330">
        <f>C123</f>
        <v>0</v>
      </c>
      <c r="D175" s="331"/>
      <c r="E175" s="330">
        <f>E123</f>
        <v>0</v>
      </c>
      <c r="F175" s="331"/>
    </row>
    <row r="176" spans="1:8" x14ac:dyDescent="0.25">
      <c r="A176" s="38" t="s">
        <v>45</v>
      </c>
      <c r="B176" s="25" t="s">
        <v>39</v>
      </c>
      <c r="C176" s="348">
        <f>C126</f>
        <v>0</v>
      </c>
      <c r="D176" s="349"/>
      <c r="E176" s="348">
        <f>E126</f>
        <v>0</v>
      </c>
      <c r="F176" s="349"/>
    </row>
    <row r="177" spans="1:8" s="58" customFormat="1" ht="9.75" thickBot="1" x14ac:dyDescent="0.2">
      <c r="A177" s="67"/>
      <c r="B177" s="68"/>
      <c r="C177" s="244"/>
      <c r="D177" s="245"/>
      <c r="E177" s="244"/>
      <c r="F177" s="245"/>
    </row>
    <row r="178" spans="1:8" s="5" customFormat="1" x14ac:dyDescent="0.25">
      <c r="A178" s="8"/>
      <c r="B178" s="8"/>
      <c r="C178" s="8"/>
      <c r="D178" s="31"/>
      <c r="E178" s="8"/>
      <c r="F178" s="31"/>
    </row>
    <row r="179" spans="1:8" s="5" customFormat="1" x14ac:dyDescent="0.25">
      <c r="A179" s="8"/>
      <c r="B179" s="8"/>
      <c r="C179" s="8"/>
      <c r="D179" s="31"/>
      <c r="E179" s="8"/>
      <c r="F179" s="31"/>
    </row>
    <row r="180" spans="1:8" s="5" customFormat="1" x14ac:dyDescent="0.25">
      <c r="A180" s="43" t="s">
        <v>22</v>
      </c>
      <c r="B180" s="85" t="s">
        <v>189</v>
      </c>
      <c r="C180" s="8"/>
      <c r="D180" s="31"/>
      <c r="E180" s="8"/>
      <c r="F180" s="31"/>
    </row>
    <row r="181" spans="1:8" s="5" customFormat="1" ht="16.5" thickBot="1" x14ac:dyDescent="0.3">
      <c r="A181" s="8"/>
      <c r="C181" s="8"/>
      <c r="D181" s="31"/>
      <c r="E181" s="8"/>
      <c r="F181" s="31"/>
    </row>
    <row r="182" spans="1:8" s="58" customFormat="1" ht="9" x14ac:dyDescent="0.15">
      <c r="A182" s="78"/>
      <c r="B182" s="79"/>
      <c r="C182" s="78"/>
      <c r="D182" s="57"/>
      <c r="E182" s="79"/>
      <c r="F182" s="57"/>
    </row>
    <row r="183" spans="1:8" ht="31.5" x14ac:dyDescent="0.25">
      <c r="A183" s="116" t="s">
        <v>95</v>
      </c>
      <c r="B183" s="13" t="s">
        <v>80</v>
      </c>
      <c r="C183" s="121"/>
      <c r="D183" s="122"/>
      <c r="E183" s="104"/>
      <c r="F183" s="105"/>
      <c r="H183" s="42"/>
    </row>
    <row r="184" spans="1:8" x14ac:dyDescent="0.25">
      <c r="A184" s="38" t="s">
        <v>45</v>
      </c>
      <c r="B184" s="25" t="s">
        <v>20</v>
      </c>
      <c r="C184" s="121"/>
      <c r="D184" s="122"/>
      <c r="E184" s="106"/>
      <c r="F184" s="103"/>
    </row>
    <row r="185" spans="1:8" s="58" customFormat="1" ht="15" customHeight="1" x14ac:dyDescent="0.25">
      <c r="A185" s="108"/>
      <c r="B185" s="109" t="s">
        <v>97</v>
      </c>
      <c r="C185" s="121"/>
      <c r="D185" s="122"/>
      <c r="E185" s="246">
        <f>'2_PKP'!E90</f>
        <v>0</v>
      </c>
      <c r="F185" s="206" t="str">
        <f t="shared" ref="F185:F191" si="0">IF(E185&lt;0,"Mehrausgaben","")</f>
        <v/>
      </c>
    </row>
    <row r="186" spans="1:8" s="58" customFormat="1" ht="37.5" customHeight="1" x14ac:dyDescent="0.15">
      <c r="A186" s="108"/>
      <c r="B186" s="109" t="s">
        <v>98</v>
      </c>
      <c r="C186" s="364" t="s">
        <v>191</v>
      </c>
      <c r="D186" s="365"/>
      <c r="E186" s="247">
        <f>'2_PKP'!E91</f>
        <v>0</v>
      </c>
      <c r="F186" s="206" t="str">
        <f t="shared" si="0"/>
        <v/>
      </c>
    </row>
    <row r="187" spans="1:8" s="58" customFormat="1" ht="15" customHeight="1" x14ac:dyDescent="0.25">
      <c r="A187" s="108"/>
      <c r="B187" s="109" t="s">
        <v>109</v>
      </c>
      <c r="C187" s="121"/>
      <c r="D187" s="122"/>
      <c r="E187" s="246">
        <f>'3_sonstige'!E85</f>
        <v>0</v>
      </c>
      <c r="F187" s="206" t="str">
        <f t="shared" si="0"/>
        <v/>
      </c>
    </row>
    <row r="188" spans="1:8" x14ac:dyDescent="0.25">
      <c r="A188" s="38" t="s">
        <v>45</v>
      </c>
      <c r="B188" s="25" t="s">
        <v>134</v>
      </c>
      <c r="C188" s="121"/>
      <c r="D188" s="122"/>
      <c r="E188" s="246">
        <f>SUM(E189:F190)</f>
        <v>0</v>
      </c>
      <c r="F188" s="206" t="str">
        <f t="shared" si="0"/>
        <v/>
      </c>
    </row>
    <row r="189" spans="1:8" s="58" customFormat="1" ht="15" customHeight="1" x14ac:dyDescent="0.25">
      <c r="A189" s="108"/>
      <c r="B189" s="109" t="s">
        <v>97</v>
      </c>
      <c r="C189" s="121"/>
      <c r="D189" s="122"/>
      <c r="E189" s="247">
        <f>'2_PKP'!E92</f>
        <v>0</v>
      </c>
      <c r="F189" s="206" t="str">
        <f t="shared" si="0"/>
        <v/>
      </c>
    </row>
    <row r="190" spans="1:8" s="58" customFormat="1" ht="15" customHeight="1" x14ac:dyDescent="0.25">
      <c r="A190" s="108"/>
      <c r="B190" s="109" t="s">
        <v>110</v>
      </c>
      <c r="C190" s="121"/>
      <c r="D190" s="122"/>
      <c r="E190" s="247">
        <f>'3_sonstige'!E86</f>
        <v>0</v>
      </c>
      <c r="F190" s="206" t="str">
        <f t="shared" si="0"/>
        <v/>
      </c>
    </row>
    <row r="191" spans="1:8" x14ac:dyDescent="0.25">
      <c r="A191" s="38" t="s">
        <v>45</v>
      </c>
      <c r="B191" s="25" t="s">
        <v>39</v>
      </c>
      <c r="C191" s="121"/>
      <c r="D191" s="122"/>
      <c r="E191" s="246">
        <f>'2_PKP'!E93</f>
        <v>0</v>
      </c>
      <c r="F191" s="206" t="str">
        <f t="shared" si="0"/>
        <v/>
      </c>
    </row>
    <row r="192" spans="1:8" s="58" customFormat="1" ht="9.75" thickBot="1" x14ac:dyDescent="0.2">
      <c r="A192" s="67"/>
      <c r="B192" s="68"/>
      <c r="C192" s="67"/>
      <c r="D192" s="66"/>
      <c r="E192" s="68"/>
      <c r="F192" s="66"/>
    </row>
    <row r="194" spans="1:20" s="5" customFormat="1" x14ac:dyDescent="0.25">
      <c r="A194" s="5" t="s">
        <v>112</v>
      </c>
      <c r="D194" s="40"/>
      <c r="F194" s="31"/>
      <c r="O194" s="3"/>
      <c r="P194" s="3"/>
      <c r="Q194" s="3"/>
      <c r="R194" s="3"/>
      <c r="S194" s="3"/>
      <c r="T194" s="3"/>
    </row>
    <row r="195" spans="1:20" s="5" customFormat="1" x14ac:dyDescent="0.25">
      <c r="A195" s="41" t="s">
        <v>45</v>
      </c>
      <c r="B195" s="5" t="s">
        <v>46</v>
      </c>
      <c r="D195" s="31"/>
      <c r="E195" s="362">
        <f>E185</f>
        <v>0</v>
      </c>
      <c r="F195" s="362"/>
      <c r="O195" s="3"/>
      <c r="P195" s="3"/>
      <c r="Q195" s="3"/>
      <c r="R195" s="3"/>
      <c r="S195" s="3"/>
      <c r="T195" s="3"/>
    </row>
    <row r="196" spans="1:20" s="5" customFormat="1" x14ac:dyDescent="0.25">
      <c r="A196" s="41" t="s">
        <v>45</v>
      </c>
      <c r="B196" s="5" t="s">
        <v>134</v>
      </c>
      <c r="D196" s="31"/>
      <c r="E196" s="362">
        <f>E189</f>
        <v>0</v>
      </c>
      <c r="F196" s="362"/>
      <c r="O196" s="3"/>
      <c r="P196" s="3"/>
      <c r="Q196" s="3"/>
      <c r="R196" s="3"/>
      <c r="S196" s="3"/>
      <c r="T196" s="3"/>
    </row>
    <row r="197" spans="1:20" s="5" customFormat="1" x14ac:dyDescent="0.25">
      <c r="A197" s="41" t="s">
        <v>45</v>
      </c>
      <c r="B197" s="5" t="s">
        <v>39</v>
      </c>
      <c r="D197" s="31"/>
      <c r="E197" s="362">
        <f>E191</f>
        <v>0</v>
      </c>
      <c r="F197" s="362"/>
      <c r="O197" s="3"/>
      <c r="P197" s="3"/>
      <c r="Q197" s="3"/>
      <c r="R197" s="3"/>
      <c r="S197" s="3"/>
      <c r="T197" s="3"/>
    </row>
    <row r="198" spans="1:20" s="5" customFormat="1" x14ac:dyDescent="0.25">
      <c r="A198" s="41" t="s">
        <v>45</v>
      </c>
      <c r="B198" s="5" t="s">
        <v>89</v>
      </c>
      <c r="D198" s="31"/>
      <c r="E198" s="362">
        <f>E187</f>
        <v>0</v>
      </c>
      <c r="F198" s="362"/>
      <c r="O198" s="3"/>
      <c r="P198" s="3"/>
      <c r="Q198" s="3"/>
      <c r="R198" s="3"/>
      <c r="S198" s="3"/>
      <c r="T198" s="3"/>
    </row>
    <row r="199" spans="1:20" s="5" customFormat="1" x14ac:dyDescent="0.25">
      <c r="A199" s="41" t="s">
        <v>45</v>
      </c>
      <c r="B199" s="5" t="s">
        <v>135</v>
      </c>
      <c r="D199" s="31"/>
      <c r="E199" s="363">
        <f>E190</f>
        <v>0</v>
      </c>
      <c r="F199" s="363"/>
    </row>
    <row r="200" spans="1:20" s="5" customFormat="1" ht="16.5" thickBot="1" x14ac:dyDescent="0.3">
      <c r="D200" s="275" t="str">
        <f>IF(E200&gt;0,"Minderausgaben:","Mehrausgaben (gehen zu Lasten des ZE), daher keine Überweisung:")</f>
        <v>Mehrausgaben (gehen zu Lasten des ZE), daher keine Überweisung:</v>
      </c>
      <c r="E200" s="361">
        <f>SUM(E195:F199)</f>
        <v>0</v>
      </c>
      <c r="F200" s="361"/>
    </row>
    <row r="201" spans="1:20" s="5" customFormat="1" ht="16.5" thickTop="1" x14ac:dyDescent="0.25">
      <c r="D201" s="31"/>
      <c r="E201" s="117"/>
      <c r="F201" s="113"/>
    </row>
    <row r="202" spans="1:20" s="5" customFormat="1" x14ac:dyDescent="0.25">
      <c r="A202" s="5" t="s">
        <v>113</v>
      </c>
      <c r="B202" s="111"/>
      <c r="C202" s="111"/>
      <c r="E202" s="276" t="str">
        <f>IF(E200&gt;0,E200,"0,00 €")</f>
        <v>0,00 €</v>
      </c>
      <c r="F202" s="31"/>
    </row>
    <row r="203" spans="1:20" s="5" customFormat="1" x14ac:dyDescent="0.25">
      <c r="B203" s="5" t="s">
        <v>40</v>
      </c>
      <c r="D203" s="31"/>
      <c r="F203" s="31"/>
    </row>
    <row r="204" spans="1:20" s="5" customFormat="1" x14ac:dyDescent="0.25">
      <c r="B204" s="5" t="s">
        <v>41</v>
      </c>
      <c r="D204" s="31"/>
      <c r="F204" s="31"/>
    </row>
    <row r="205" spans="1:20" s="5" customFormat="1" x14ac:dyDescent="0.25">
      <c r="B205" s="5" t="s">
        <v>42</v>
      </c>
      <c r="D205" s="31"/>
      <c r="F205" s="31"/>
    </row>
    <row r="206" spans="1:20" s="5" customFormat="1" x14ac:dyDescent="0.25">
      <c r="D206" s="31"/>
      <c r="F206" s="31"/>
    </row>
    <row r="207" spans="1:20" s="5" customFormat="1" x14ac:dyDescent="0.25">
      <c r="A207" s="5" t="s">
        <v>43</v>
      </c>
      <c r="D207" s="31"/>
      <c r="F207" s="31"/>
    </row>
    <row r="208" spans="1:20" s="5" customFormat="1" x14ac:dyDescent="0.25">
      <c r="A208" s="5" t="s">
        <v>44</v>
      </c>
      <c r="D208" s="31"/>
      <c r="F208" s="31"/>
    </row>
    <row r="209" spans="1:11" s="5" customFormat="1" x14ac:dyDescent="0.25">
      <c r="D209" s="31"/>
      <c r="F209" s="31"/>
    </row>
    <row r="210" spans="1:11" s="5" customFormat="1" x14ac:dyDescent="0.25">
      <c r="D210" s="31"/>
      <c r="F210" s="31"/>
    </row>
    <row r="211" spans="1:11" s="5" customFormat="1" x14ac:dyDescent="0.25">
      <c r="D211" s="31"/>
      <c r="F211" s="31"/>
    </row>
    <row r="212" spans="1:11" s="5" customFormat="1" x14ac:dyDescent="0.25">
      <c r="A212" s="85" t="s">
        <v>37</v>
      </c>
      <c r="B212" s="85" t="s">
        <v>61</v>
      </c>
      <c r="D212" s="31"/>
      <c r="F212" s="31"/>
    </row>
    <row r="213" spans="1:11" s="5" customFormat="1" x14ac:dyDescent="0.25">
      <c r="D213" s="31"/>
      <c r="F213" s="31"/>
    </row>
    <row r="214" spans="1:11" s="5" customFormat="1" x14ac:dyDescent="0.25">
      <c r="A214" s="41" t="s">
        <v>45</v>
      </c>
      <c r="B214" s="5" t="s">
        <v>68</v>
      </c>
      <c r="D214" s="31"/>
      <c r="F214" s="31"/>
    </row>
    <row r="215" spans="1:11" s="5" customFormat="1" x14ac:dyDescent="0.25">
      <c r="A215" s="41"/>
      <c r="B215" s="5" t="s">
        <v>69</v>
      </c>
      <c r="D215" s="31"/>
      <c r="F215" s="31"/>
    </row>
    <row r="216" spans="1:11" s="5" customFormat="1" x14ac:dyDescent="0.25">
      <c r="A216" s="41" t="s">
        <v>45</v>
      </c>
      <c r="B216" s="5" t="s">
        <v>70</v>
      </c>
      <c r="D216" s="31"/>
      <c r="F216" s="31"/>
      <c r="K216" s="31"/>
    </row>
    <row r="217" spans="1:11" s="5" customFormat="1" x14ac:dyDescent="0.25">
      <c r="A217" s="41" t="s">
        <v>45</v>
      </c>
      <c r="B217" s="5" t="s">
        <v>192</v>
      </c>
      <c r="D217" s="31"/>
      <c r="F217" s="31"/>
    </row>
    <row r="218" spans="1:11" s="5" customFormat="1" x14ac:dyDescent="0.25">
      <c r="A218" s="41" t="s">
        <v>45</v>
      </c>
      <c r="B218" s="5" t="s">
        <v>71</v>
      </c>
      <c r="D218" s="31"/>
      <c r="F218" s="31"/>
    </row>
    <row r="219" spans="1:11" s="5" customFormat="1" x14ac:dyDescent="0.25">
      <c r="A219" s="41" t="s">
        <v>45</v>
      </c>
      <c r="B219" s="5" t="s">
        <v>72</v>
      </c>
      <c r="D219" s="31"/>
      <c r="F219" s="31"/>
    </row>
    <row r="220" spans="1:11" s="5" customFormat="1" x14ac:dyDescent="0.25">
      <c r="A220" s="41" t="s">
        <v>45</v>
      </c>
      <c r="B220" s="5" t="s">
        <v>73</v>
      </c>
      <c r="D220" s="31"/>
      <c r="F220" s="31"/>
    </row>
    <row r="221" spans="1:11" s="5" customFormat="1" x14ac:dyDescent="0.25">
      <c r="B221" s="5" t="s">
        <v>193</v>
      </c>
      <c r="D221" s="31"/>
      <c r="F221" s="31"/>
    </row>
    <row r="222" spans="1:11" s="5" customFormat="1" x14ac:dyDescent="0.25">
      <c r="A222" s="41" t="s">
        <v>45</v>
      </c>
      <c r="B222" s="5" t="s">
        <v>114</v>
      </c>
      <c r="D222" s="31"/>
      <c r="F222" s="31"/>
      <c r="H222" s="150"/>
    </row>
    <row r="223" spans="1:11" s="5" customFormat="1" x14ac:dyDescent="0.25">
      <c r="A223" s="41" t="s">
        <v>45</v>
      </c>
      <c r="B223" s="5" t="s">
        <v>182</v>
      </c>
      <c r="D223" s="31"/>
      <c r="F223" s="31"/>
      <c r="H223" s="150"/>
    </row>
    <row r="224" spans="1:11" s="5" customFormat="1" x14ac:dyDescent="0.25">
      <c r="A224" s="41" t="s">
        <v>45</v>
      </c>
      <c r="B224" s="5" t="s">
        <v>136</v>
      </c>
      <c r="D224" s="31"/>
      <c r="F224" s="31"/>
    </row>
    <row r="225" spans="1:6" s="5" customFormat="1" x14ac:dyDescent="0.25">
      <c r="A225" s="41"/>
      <c r="B225" s="5" t="s">
        <v>137</v>
      </c>
      <c r="D225" s="31"/>
      <c r="F225" s="31"/>
    </row>
    <row r="226" spans="1:6" s="5" customFormat="1" x14ac:dyDescent="0.25">
      <c r="A226" s="41"/>
      <c r="D226" s="31"/>
      <c r="F226" s="31"/>
    </row>
    <row r="227" spans="1:6" s="5" customFormat="1" x14ac:dyDescent="0.25">
      <c r="A227" s="41"/>
      <c r="D227" s="31"/>
      <c r="F227" s="31"/>
    </row>
    <row r="228" spans="1:6" s="5" customFormat="1" x14ac:dyDescent="0.25">
      <c r="D228" s="31"/>
      <c r="F228" s="31"/>
    </row>
    <row r="229" spans="1:6" x14ac:dyDescent="0.25">
      <c r="A229" s="2" t="s">
        <v>96</v>
      </c>
      <c r="B229" s="2" t="s">
        <v>62</v>
      </c>
    </row>
    <row r="230" spans="1:6" ht="16.5" thickBot="1" x14ac:dyDescent="0.3"/>
    <row r="231" spans="1:6" s="17" customFormat="1" ht="12.75" x14ac:dyDescent="0.25">
      <c r="A231" s="15"/>
      <c r="B231" s="16"/>
      <c r="C231" s="16"/>
      <c r="D231" s="34"/>
      <c r="E231" s="16"/>
      <c r="F231" s="27"/>
    </row>
    <row r="232" spans="1:6" x14ac:dyDescent="0.25">
      <c r="A232" s="33" t="s">
        <v>63</v>
      </c>
      <c r="B232" s="5"/>
      <c r="C232" s="5"/>
      <c r="D232" s="31"/>
      <c r="E232" s="5"/>
      <c r="F232" s="9"/>
    </row>
    <row r="233" spans="1:6" x14ac:dyDescent="0.25">
      <c r="A233" s="39" t="s">
        <v>38</v>
      </c>
      <c r="B233" s="5" t="s">
        <v>183</v>
      </c>
      <c r="C233" s="5"/>
      <c r="D233" s="31"/>
      <c r="E233" s="5"/>
      <c r="F233" s="9"/>
    </row>
    <row r="234" spans="1:6" x14ac:dyDescent="0.25">
      <c r="A234" s="33"/>
      <c r="B234" s="5" t="s">
        <v>184</v>
      </c>
      <c r="C234" s="5"/>
      <c r="D234" s="31"/>
      <c r="E234" s="5"/>
      <c r="F234" s="9"/>
    </row>
    <row r="235" spans="1:6" x14ac:dyDescent="0.25">
      <c r="A235" s="39" t="s">
        <v>38</v>
      </c>
      <c r="B235" s="5" t="s">
        <v>64</v>
      </c>
      <c r="C235" s="5"/>
      <c r="D235" s="31"/>
      <c r="E235" s="5"/>
      <c r="F235" s="9"/>
    </row>
    <row r="236" spans="1:6" x14ac:dyDescent="0.25">
      <c r="A236" s="39" t="s">
        <v>38</v>
      </c>
      <c r="B236" s="5" t="s">
        <v>65</v>
      </c>
      <c r="C236" s="5"/>
      <c r="D236" s="31"/>
      <c r="E236" s="5"/>
      <c r="F236" s="9"/>
    </row>
    <row r="237" spans="1:6" x14ac:dyDescent="0.25">
      <c r="A237" s="39" t="s">
        <v>38</v>
      </c>
      <c r="B237" s="5" t="s">
        <v>188</v>
      </c>
      <c r="C237" s="5"/>
      <c r="D237" s="31"/>
      <c r="E237" s="5"/>
      <c r="F237" s="9"/>
    </row>
    <row r="238" spans="1:6" x14ac:dyDescent="0.25">
      <c r="A238" s="33"/>
      <c r="B238" s="5" t="s">
        <v>66</v>
      </c>
      <c r="C238" s="5"/>
      <c r="D238" s="31"/>
      <c r="E238" s="5"/>
      <c r="F238" s="9"/>
    </row>
    <row r="239" spans="1:6" x14ac:dyDescent="0.25">
      <c r="A239" s="33"/>
      <c r="B239" s="5"/>
      <c r="C239" s="5"/>
      <c r="D239" s="31"/>
      <c r="E239" s="5"/>
      <c r="F239" s="9"/>
    </row>
    <row r="240" spans="1:6" x14ac:dyDescent="0.25">
      <c r="A240" s="33"/>
      <c r="B240" s="5"/>
      <c r="C240" s="5"/>
      <c r="D240" s="31"/>
      <c r="E240" s="5"/>
      <c r="F240" s="9"/>
    </row>
    <row r="241" spans="1:6" x14ac:dyDescent="0.25">
      <c r="A241" s="338"/>
      <c r="B241" s="333"/>
      <c r="C241" s="5"/>
      <c r="D241" s="333"/>
      <c r="E241" s="333"/>
      <c r="F241" s="339"/>
    </row>
    <row r="242" spans="1:6" x14ac:dyDescent="0.25">
      <c r="A242" s="33" t="s">
        <v>67</v>
      </c>
      <c r="B242" s="5"/>
      <c r="C242" s="5"/>
      <c r="D242" s="40" t="s">
        <v>179</v>
      </c>
      <c r="E242" s="40"/>
      <c r="F242" s="9"/>
    </row>
    <row r="243" spans="1:6" x14ac:dyDescent="0.25">
      <c r="A243" s="33"/>
      <c r="B243" s="5"/>
      <c r="C243" s="5"/>
      <c r="D243" s="5" t="s">
        <v>180</v>
      </c>
      <c r="E243" s="5"/>
      <c r="F243" s="9"/>
    </row>
    <row r="244" spans="1:6" s="17" customFormat="1" ht="13.5" thickBot="1" x14ac:dyDescent="0.3">
      <c r="A244" s="18"/>
      <c r="B244" s="19"/>
      <c r="C244" s="19"/>
      <c r="D244" s="35"/>
      <c r="E244" s="19"/>
      <c r="F244" s="21"/>
    </row>
  </sheetData>
  <sheetProtection algorithmName="SHA-512" hashValue="uC8OX7BYcW126FMSbs5f3pjgH3PVmq3rhfN1nBatfiSdw1jvfDB82YT+UE8u8qAKsdl1KnQKqvOemvyqk5Wzlw==" saltValue="xWBP8Iwm909tQZBtY9w2SQ==" spinCount="100000" sheet="1" formatCells="0" formatColumns="0" formatRows="0"/>
  <protectedRanges>
    <protectedRange sqref="E16:F16" name="Bereich19"/>
    <protectedRange sqref="A241:B241" name="Bereich17"/>
    <protectedRange sqref="C94" name="Bereich15"/>
    <protectedRange sqref="E88" name="Bereich13"/>
    <protectedRange sqref="E83:E85" name="Bereich11"/>
    <protectedRange sqref="C83:C85" name="Bereich9"/>
    <protectedRange sqref="E29" name="Bereich7"/>
    <protectedRange sqref="C29" name="Bereich5"/>
    <protectedRange sqref="E15:F16" name="Bereich3"/>
    <protectedRange sqref="A13:B16" name="Bereich1"/>
    <protectedRange sqref="E13:F13" name="Bereich2"/>
    <protectedRange sqref="C27" name="Bereich4"/>
    <protectedRange sqref="C31" name="Bereich6"/>
    <protectedRange sqref="C54:F68" name="Bereich8"/>
    <protectedRange sqref="D83:D84" name="Bereich10"/>
    <protectedRange sqref="F83:F84" name="Bereich12"/>
    <protectedRange sqref="E91" name="Bereich14"/>
    <protectedRange sqref="E94" name="Bereich16"/>
    <protectedRange sqref="D241:F241" name="Bereich18"/>
  </protectedRanges>
  <mergeCells count="104">
    <mergeCell ref="E200:F200"/>
    <mergeCell ref="C173:D173"/>
    <mergeCell ref="E173:F173"/>
    <mergeCell ref="C175:D175"/>
    <mergeCell ref="E175:F175"/>
    <mergeCell ref="C176:D176"/>
    <mergeCell ref="E176:F176"/>
    <mergeCell ref="E198:F198"/>
    <mergeCell ref="E197:F197"/>
    <mergeCell ref="E199:F199"/>
    <mergeCell ref="E196:F196"/>
    <mergeCell ref="E195:F195"/>
    <mergeCell ref="C186:D186"/>
    <mergeCell ref="C110:D110"/>
    <mergeCell ref="C111:D111"/>
    <mergeCell ref="C129:D129"/>
    <mergeCell ref="C123:D123"/>
    <mergeCell ref="C126:D126"/>
    <mergeCell ref="C172:D172"/>
    <mergeCell ref="E172:F172"/>
    <mergeCell ref="C174:D174"/>
    <mergeCell ref="E174:F174"/>
    <mergeCell ref="C165:D165"/>
    <mergeCell ref="E165:F165"/>
    <mergeCell ref="C168:D168"/>
    <mergeCell ref="E168:F168"/>
    <mergeCell ref="C169:D169"/>
    <mergeCell ref="E169:F169"/>
    <mergeCell ref="C171:D171"/>
    <mergeCell ref="E171:F171"/>
    <mergeCell ref="C170:D170"/>
    <mergeCell ref="E170:F170"/>
    <mergeCell ref="A13:B13"/>
    <mergeCell ref="A14:B14"/>
    <mergeCell ref="A15:B15"/>
    <mergeCell ref="A16:B16"/>
    <mergeCell ref="E13:F13"/>
    <mergeCell ref="E15:F15"/>
    <mergeCell ref="C112:D112"/>
    <mergeCell ref="C115:D115"/>
    <mergeCell ref="C116:D116"/>
    <mergeCell ref="A20:F20"/>
    <mergeCell ref="A21:F21"/>
    <mergeCell ref="A23:F23"/>
    <mergeCell ref="C64:F64"/>
    <mergeCell ref="C66:F66"/>
    <mergeCell ref="C68:F68"/>
    <mergeCell ref="C97:D97"/>
    <mergeCell ref="E97:F97"/>
    <mergeCell ref="C102:D102"/>
    <mergeCell ref="C103:D103"/>
    <mergeCell ref="E102:F102"/>
    <mergeCell ref="E103:F103"/>
    <mergeCell ref="C62:F62"/>
    <mergeCell ref="E116:F116"/>
    <mergeCell ref="C106:D106"/>
    <mergeCell ref="A241:B241"/>
    <mergeCell ref="D241:F241"/>
    <mergeCell ref="C54:F54"/>
    <mergeCell ref="C55:F55"/>
    <mergeCell ref="C57:F57"/>
    <mergeCell ref="C59:F59"/>
    <mergeCell ref="C60:F60"/>
    <mergeCell ref="E106:F106"/>
    <mergeCell ref="E112:F112"/>
    <mergeCell ref="E115:F115"/>
    <mergeCell ref="C159:D159"/>
    <mergeCell ref="E159:F159"/>
    <mergeCell ref="E107:F107"/>
    <mergeCell ref="E108:F108"/>
    <mergeCell ref="E109:F109"/>
    <mergeCell ref="C109:D109"/>
    <mergeCell ref="C164:D164"/>
    <mergeCell ref="E164:F164"/>
    <mergeCell ref="C162:D162"/>
    <mergeCell ref="E162:F162"/>
    <mergeCell ref="C160:D160"/>
    <mergeCell ref="E160:F160"/>
    <mergeCell ref="C117:D117"/>
    <mergeCell ref="C120:D120"/>
    <mergeCell ref="C161:D161"/>
    <mergeCell ref="E161:F161"/>
    <mergeCell ref="C163:D163"/>
    <mergeCell ref="E163:F163"/>
    <mergeCell ref="E16:F16"/>
    <mergeCell ref="C153:D153"/>
    <mergeCell ref="E153:F153"/>
    <mergeCell ref="C154:D154"/>
    <mergeCell ref="E154:F154"/>
    <mergeCell ref="C157:D157"/>
    <mergeCell ref="E157:F157"/>
    <mergeCell ref="C158:D158"/>
    <mergeCell ref="E158:F158"/>
    <mergeCell ref="C152:D152"/>
    <mergeCell ref="E152:F152"/>
    <mergeCell ref="E117:F117"/>
    <mergeCell ref="E120:F120"/>
    <mergeCell ref="E123:F123"/>
    <mergeCell ref="E126:F126"/>
    <mergeCell ref="E129:F129"/>
    <mergeCell ref="C107:D107"/>
    <mergeCell ref="C108:D108"/>
    <mergeCell ref="E110:F110"/>
    <mergeCell ref="E111:F111"/>
  </mergeCells>
  <pageMargins left="0.59055118110236227" right="0.47244094488188981" top="0.78740157480314965" bottom="0.59055118110236227" header="0.31496062992125984" footer="0.31496062992125984"/>
  <pageSetup paperSize="9" scale="95" orientation="portrait" r:id="rId1"/>
  <headerFooter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D6D2-FAD8-4801-A062-8B2B5081988E}">
  <dimension ref="A1:I100"/>
  <sheetViews>
    <sheetView showGridLines="0" zoomScaleNormal="100" workbookViewId="0">
      <selection activeCell="A6" sqref="A6"/>
    </sheetView>
  </sheetViews>
  <sheetFormatPr baseColWidth="10" defaultRowHeight="15.75" x14ac:dyDescent="0.25"/>
  <cols>
    <col min="1" max="1" width="6.7109375" style="3" customWidth="1"/>
    <col min="2" max="2" width="25.7109375" style="3" customWidth="1"/>
    <col min="3" max="3" width="22.7109375" style="3" bestFit="1" customWidth="1"/>
    <col min="4" max="4" width="8.5703125" style="30" customWidth="1"/>
    <col min="5" max="5" width="22.7109375" style="3" customWidth="1"/>
    <col min="6" max="6" width="8.85546875" style="30" customWidth="1"/>
    <col min="7" max="8" width="11.42578125" style="3"/>
    <col min="9" max="9" width="11.85546875" style="3" bestFit="1" customWidth="1"/>
    <col min="10" max="16384" width="11.42578125" style="3"/>
  </cols>
  <sheetData>
    <row r="1" spans="1:6" x14ac:dyDescent="0.25">
      <c r="A1" s="201" t="s">
        <v>87</v>
      </c>
    </row>
    <row r="2" spans="1:6" x14ac:dyDescent="0.25">
      <c r="A2" s="201" t="s">
        <v>185</v>
      </c>
    </row>
    <row r="3" spans="1:6" x14ac:dyDescent="0.25">
      <c r="D3" s="3"/>
      <c r="F3" s="3"/>
    </row>
    <row r="4" spans="1:6" x14ac:dyDescent="0.25">
      <c r="D4" s="3"/>
      <c r="F4" s="3"/>
    </row>
    <row r="5" spans="1:6" x14ac:dyDescent="0.25">
      <c r="D5" s="3"/>
      <c r="F5" s="3"/>
    </row>
    <row r="6" spans="1:6" ht="18" x14ac:dyDescent="0.25">
      <c r="A6" s="98" t="s">
        <v>181</v>
      </c>
      <c r="B6" s="2"/>
      <c r="D6" s="7"/>
      <c r="F6" s="30" t="s">
        <v>177</v>
      </c>
    </row>
    <row r="7" spans="1:6" x14ac:dyDescent="0.25">
      <c r="A7" s="2"/>
      <c r="B7" s="2"/>
      <c r="D7" s="2"/>
    </row>
    <row r="8" spans="1:6" x14ac:dyDescent="0.25">
      <c r="A8" s="2"/>
      <c r="B8" s="2"/>
      <c r="D8" s="2"/>
    </row>
    <row r="9" spans="1:6" x14ac:dyDescent="0.25">
      <c r="A9" s="2"/>
      <c r="B9" s="2" t="str">
        <f>'1_Deckblatt'!A27</f>
        <v>Haushaltsjahr:</v>
      </c>
      <c r="C9" s="204">
        <f>'1_Deckblatt'!C27</f>
        <v>0</v>
      </c>
      <c r="D9" s="2"/>
    </row>
    <row r="10" spans="1:6" x14ac:dyDescent="0.25">
      <c r="A10" s="2"/>
      <c r="B10" s="2"/>
      <c r="D10" s="2"/>
    </row>
    <row r="11" spans="1:6" x14ac:dyDescent="0.25">
      <c r="A11" s="2"/>
      <c r="B11" s="2" t="str">
        <f>'1_Deckblatt'!D29</f>
        <v>AZ:</v>
      </c>
      <c r="C11" s="204">
        <f>'1_Deckblatt'!E29</f>
        <v>0</v>
      </c>
      <c r="D11" s="2"/>
    </row>
    <row r="12" spans="1:6" x14ac:dyDescent="0.25">
      <c r="A12" s="2"/>
      <c r="B12" s="2"/>
      <c r="C12" s="7"/>
      <c r="D12" s="2"/>
    </row>
    <row r="13" spans="1:6" ht="31.5" x14ac:dyDescent="0.25">
      <c r="A13" s="2"/>
      <c r="B13" s="97" t="str">
        <f>'1_Deckblatt'!B62</f>
        <v>sozialpädagogische Fachkraft (Vorname Name):</v>
      </c>
      <c r="C13" s="292"/>
      <c r="D13" s="293"/>
      <c r="E13" s="294"/>
      <c r="F13" s="293"/>
    </row>
    <row r="14" spans="1:6" x14ac:dyDescent="0.25">
      <c r="A14" s="2"/>
      <c r="B14" s="97"/>
      <c r="C14" s="7"/>
      <c r="D14" s="2"/>
    </row>
    <row r="15" spans="1:6" x14ac:dyDescent="0.25">
      <c r="A15" s="2"/>
      <c r="B15" s="2" t="s">
        <v>92</v>
      </c>
      <c r="C15" s="205"/>
      <c r="D15" s="7" t="s">
        <v>186</v>
      </c>
    </row>
    <row r="16" spans="1:6" x14ac:dyDescent="0.25">
      <c r="A16" s="2"/>
      <c r="B16" s="2"/>
      <c r="D16" s="2"/>
    </row>
    <row r="17" spans="1:6" x14ac:dyDescent="0.25">
      <c r="B17" s="7"/>
      <c r="D17" s="3"/>
      <c r="F17" s="3"/>
    </row>
    <row r="18" spans="1:6" x14ac:dyDescent="0.25">
      <c r="A18" s="2" t="s">
        <v>32</v>
      </c>
      <c r="B18" s="2" t="s">
        <v>33</v>
      </c>
    </row>
    <row r="19" spans="1:6" ht="16.5" thickBot="1" x14ac:dyDescent="0.3"/>
    <row r="20" spans="1:6" s="58" customFormat="1" ht="9" x14ac:dyDescent="0.15">
      <c r="A20" s="54"/>
      <c r="B20" s="55"/>
      <c r="C20" s="70"/>
      <c r="D20" s="56"/>
      <c r="E20" s="70"/>
      <c r="F20" s="57"/>
    </row>
    <row r="21" spans="1:6" x14ac:dyDescent="0.25">
      <c r="A21" s="23" t="s">
        <v>25</v>
      </c>
      <c r="B21" s="22"/>
      <c r="C21" s="12" t="s">
        <v>16</v>
      </c>
      <c r="D21" s="12" t="s">
        <v>18</v>
      </c>
      <c r="E21" s="12" t="s">
        <v>19</v>
      </c>
      <c r="F21" s="90" t="s">
        <v>18</v>
      </c>
    </row>
    <row r="22" spans="1:6" x14ac:dyDescent="0.25">
      <c r="A22" s="10"/>
      <c r="B22" s="8"/>
      <c r="C22" s="12" t="s">
        <v>17</v>
      </c>
      <c r="D22" s="12"/>
      <c r="E22" s="12" t="s">
        <v>17</v>
      </c>
      <c r="F22" s="90"/>
    </row>
    <row r="23" spans="1:6" s="58" customFormat="1" ht="9.75" thickBot="1" x14ac:dyDescent="0.2">
      <c r="A23" s="63"/>
      <c r="B23" s="64"/>
      <c r="C23" s="65"/>
      <c r="D23" s="65"/>
      <c r="E23" s="65"/>
      <c r="F23" s="66"/>
    </row>
    <row r="24" spans="1:6" s="58" customFormat="1" ht="9" x14ac:dyDescent="0.15">
      <c r="A24" s="54"/>
      <c r="B24" s="55"/>
      <c r="C24" s="255"/>
      <c r="D24" s="56"/>
      <c r="E24" s="305"/>
      <c r="F24" s="56"/>
    </row>
    <row r="25" spans="1:6" x14ac:dyDescent="0.25">
      <c r="A25" s="89" t="s">
        <v>55</v>
      </c>
      <c r="B25" s="8" t="s">
        <v>20</v>
      </c>
      <c r="C25" s="317">
        <f>SUM(C26:C31)</f>
        <v>0</v>
      </c>
      <c r="D25" s="312">
        <f>D34+D35</f>
        <v>0</v>
      </c>
      <c r="E25" s="297">
        <f>SUM(E26:E31)</f>
        <v>0</v>
      </c>
      <c r="F25" s="312">
        <f>D25</f>
        <v>0</v>
      </c>
    </row>
    <row r="26" spans="1:6" s="5" customFormat="1" x14ac:dyDescent="0.25">
      <c r="A26" s="38" t="s">
        <v>45</v>
      </c>
      <c r="B26" s="95" t="s">
        <v>48</v>
      </c>
      <c r="C26" s="309"/>
      <c r="D26" s="313"/>
      <c r="E26" s="316"/>
      <c r="F26" s="313"/>
    </row>
    <row r="27" spans="1:6" s="5" customFormat="1" x14ac:dyDescent="0.25">
      <c r="A27" s="38" t="s">
        <v>45</v>
      </c>
      <c r="B27" s="303" t="s">
        <v>198</v>
      </c>
      <c r="C27" s="370"/>
      <c r="D27" s="313"/>
      <c r="E27" s="370"/>
      <c r="F27" s="313"/>
    </row>
    <row r="28" spans="1:6" s="5" customFormat="1" x14ac:dyDescent="0.25">
      <c r="A28" s="38"/>
      <c r="B28" s="304" t="s">
        <v>203</v>
      </c>
      <c r="C28" s="371"/>
      <c r="D28" s="313"/>
      <c r="E28" s="371"/>
      <c r="F28" s="313"/>
    </row>
    <row r="29" spans="1:6" s="5" customFormat="1" x14ac:dyDescent="0.25">
      <c r="A29" s="38" t="s">
        <v>45</v>
      </c>
      <c r="B29" s="96" t="s">
        <v>49</v>
      </c>
      <c r="C29" s="309"/>
      <c r="D29" s="313"/>
      <c r="E29" s="316"/>
      <c r="F29" s="313"/>
    </row>
    <row r="30" spans="1:6" s="5" customFormat="1" x14ac:dyDescent="0.25">
      <c r="A30" s="38" t="s">
        <v>45</v>
      </c>
      <c r="B30" s="96" t="s">
        <v>50</v>
      </c>
      <c r="C30" s="309"/>
      <c r="D30" s="313"/>
      <c r="E30" s="316"/>
      <c r="F30" s="313"/>
    </row>
    <row r="31" spans="1:6" s="5" customFormat="1" x14ac:dyDescent="0.25">
      <c r="A31" s="38" t="s">
        <v>45</v>
      </c>
      <c r="B31" s="96" t="s">
        <v>51</v>
      </c>
      <c r="C31" s="309"/>
      <c r="D31" s="313"/>
      <c r="E31" s="316"/>
      <c r="F31" s="313"/>
    </row>
    <row r="32" spans="1:6" s="20" customFormat="1" ht="12.75" x14ac:dyDescent="0.25">
      <c r="A32" s="36"/>
      <c r="B32" s="110"/>
      <c r="C32" s="310"/>
      <c r="D32" s="314"/>
      <c r="E32" s="318"/>
      <c r="F32" s="314"/>
    </row>
    <row r="33" spans="1:6" s="5" customFormat="1" x14ac:dyDescent="0.25">
      <c r="A33" s="14"/>
      <c r="B33" s="13" t="s">
        <v>31</v>
      </c>
      <c r="C33" s="225"/>
      <c r="D33" s="322"/>
      <c r="E33" s="319"/>
      <c r="F33" s="313"/>
    </row>
    <row r="34" spans="1:6" s="5" customFormat="1" x14ac:dyDescent="0.25">
      <c r="A34" s="38" t="s">
        <v>45</v>
      </c>
      <c r="B34" s="95" t="s">
        <v>46</v>
      </c>
      <c r="C34" s="295">
        <f>'1_Deckblatt'!C83</f>
        <v>0</v>
      </c>
      <c r="D34" s="315">
        <f>'1_Deckblatt'!D83</f>
        <v>0</v>
      </c>
      <c r="E34" s="320">
        <f>E25*F34/100</f>
        <v>0</v>
      </c>
      <c r="F34" s="315">
        <f>D34</f>
        <v>0</v>
      </c>
    </row>
    <row r="35" spans="1:6" s="5" customFormat="1" ht="31.5" x14ac:dyDescent="0.25">
      <c r="A35" s="38" t="s">
        <v>45</v>
      </c>
      <c r="B35" s="96" t="s">
        <v>47</v>
      </c>
      <c r="C35" s="298">
        <f>'1_Deckblatt'!C84</f>
        <v>0</v>
      </c>
      <c r="D35" s="315">
        <f>'1_Deckblatt'!D84</f>
        <v>0</v>
      </c>
      <c r="E35" s="299">
        <f>E25*F35/100</f>
        <v>0</v>
      </c>
      <c r="F35" s="315">
        <f>D35</f>
        <v>0</v>
      </c>
    </row>
    <row r="36" spans="1:6" s="60" customFormat="1" ht="9.75" thickBot="1" x14ac:dyDescent="0.2">
      <c r="A36" s="63"/>
      <c r="B36" s="64"/>
      <c r="C36" s="311"/>
      <c r="D36" s="133"/>
      <c r="E36" s="321"/>
      <c r="F36" s="65"/>
    </row>
    <row r="37" spans="1:6" s="60" customFormat="1" ht="9" x14ac:dyDescent="0.15">
      <c r="A37" s="54"/>
      <c r="B37" s="73"/>
      <c r="C37" s="257"/>
      <c r="D37" s="57"/>
      <c r="E37" s="257"/>
      <c r="F37" s="57"/>
    </row>
    <row r="38" spans="1:6" s="7" customFormat="1" ht="31.5" customHeight="1" x14ac:dyDescent="0.25">
      <c r="A38" s="89" t="s">
        <v>56</v>
      </c>
      <c r="B38" s="26" t="s">
        <v>132</v>
      </c>
      <c r="C38" s="258" t="e">
        <f>C25*D38/D25</f>
        <v>#DIV/0!</v>
      </c>
      <c r="D38" s="90">
        <f>'1_Deckblatt'!D88</f>
        <v>10</v>
      </c>
      <c r="E38" s="263">
        <f>E25*F38/100</f>
        <v>0</v>
      </c>
      <c r="F38" s="90">
        <f>D38</f>
        <v>10</v>
      </c>
    </row>
    <row r="39" spans="1:6" s="76" customFormat="1" ht="9.75" thickBot="1" x14ac:dyDescent="0.2">
      <c r="A39" s="67"/>
      <c r="B39" s="75"/>
      <c r="C39" s="259"/>
      <c r="D39" s="66"/>
      <c r="E39" s="259"/>
      <c r="F39" s="66"/>
    </row>
    <row r="40" spans="1:6" s="58" customFormat="1" ht="9" x14ac:dyDescent="0.15">
      <c r="A40" s="54"/>
      <c r="B40" s="73"/>
      <c r="C40" s="257"/>
      <c r="D40" s="57"/>
      <c r="E40" s="257"/>
      <c r="F40" s="57"/>
    </row>
    <row r="41" spans="1:6" s="7" customFormat="1" ht="31.5" x14ac:dyDescent="0.25">
      <c r="A41" s="89" t="s">
        <v>58</v>
      </c>
      <c r="B41" s="26" t="s">
        <v>194</v>
      </c>
      <c r="C41" s="260"/>
      <c r="D41" s="90" t="str">
        <f>'1_Deckblatt'!D94</f>
        <v>-</v>
      </c>
      <c r="E41" s="260"/>
      <c r="F41" s="90" t="str">
        <f>D41</f>
        <v>-</v>
      </c>
    </row>
    <row r="42" spans="1:6" s="76" customFormat="1" ht="9.75" thickBot="1" x14ac:dyDescent="0.2">
      <c r="A42" s="67"/>
      <c r="B42" s="75"/>
      <c r="C42" s="261"/>
      <c r="D42" s="77"/>
      <c r="E42" s="261"/>
      <c r="F42" s="77"/>
    </row>
    <row r="43" spans="1:6" s="49" customFormat="1" ht="8.25" x14ac:dyDescent="0.15">
      <c r="A43" s="44"/>
      <c r="B43" s="45"/>
      <c r="C43" s="220"/>
      <c r="D43" s="48"/>
      <c r="E43" s="220"/>
      <c r="F43" s="48"/>
    </row>
    <row r="44" spans="1:6" x14ac:dyDescent="0.25">
      <c r="A44" s="89" t="s">
        <v>90</v>
      </c>
      <c r="B44" s="13" t="s">
        <v>105</v>
      </c>
      <c r="C44" s="262" t="e">
        <f>C25+C38+C41</f>
        <v>#DIV/0!</v>
      </c>
      <c r="D44" s="32"/>
      <c r="E44" s="262">
        <f>E25+E38+E41</f>
        <v>0</v>
      </c>
      <c r="F44" s="91"/>
    </row>
    <row r="45" spans="1:6" s="58" customFormat="1" ht="9.75" thickBot="1" x14ac:dyDescent="0.2">
      <c r="A45" s="67"/>
      <c r="B45" s="68"/>
      <c r="C45" s="222"/>
      <c r="D45" s="72"/>
      <c r="E45" s="222"/>
      <c r="F45" s="72"/>
    </row>
    <row r="47" spans="1:6" x14ac:dyDescent="0.25">
      <c r="A47" s="119" t="s">
        <v>130</v>
      </c>
    </row>
    <row r="48" spans="1:6" x14ac:dyDescent="0.25">
      <c r="A48" s="119" t="s">
        <v>190</v>
      </c>
    </row>
    <row r="49" spans="1:6" x14ac:dyDescent="0.25">
      <c r="A49" s="119"/>
    </row>
    <row r="50" spans="1:6" x14ac:dyDescent="0.25">
      <c r="A50" s="119"/>
    </row>
    <row r="51" spans="1:6" x14ac:dyDescent="0.25">
      <c r="A51" s="119"/>
    </row>
    <row r="52" spans="1:6" x14ac:dyDescent="0.25">
      <c r="A52" s="201" t="s">
        <v>87</v>
      </c>
    </row>
    <row r="53" spans="1:6" x14ac:dyDescent="0.25">
      <c r="A53" s="201" t="s">
        <v>185</v>
      </c>
    </row>
    <row r="54" spans="1:6" x14ac:dyDescent="0.25">
      <c r="D54" s="3"/>
      <c r="F54" s="3"/>
    </row>
    <row r="55" spans="1:6" x14ac:dyDescent="0.25">
      <c r="D55" s="3"/>
      <c r="F55" s="3"/>
    </row>
    <row r="56" spans="1:6" x14ac:dyDescent="0.25">
      <c r="D56" s="3"/>
      <c r="F56" s="3"/>
    </row>
    <row r="57" spans="1:6" ht="18" x14ac:dyDescent="0.25">
      <c r="A57" s="98" t="s">
        <v>181</v>
      </c>
      <c r="B57" s="2"/>
      <c r="D57" s="7"/>
      <c r="F57" s="30" t="s">
        <v>176</v>
      </c>
    </row>
    <row r="61" spans="1:6" x14ac:dyDescent="0.25">
      <c r="A61" s="2" t="s">
        <v>6</v>
      </c>
      <c r="B61" s="2" t="s">
        <v>28</v>
      </c>
    </row>
    <row r="62" spans="1:6" ht="16.5" thickBot="1" x14ac:dyDescent="0.3"/>
    <row r="63" spans="1:6" s="58" customFormat="1" ht="9" x14ac:dyDescent="0.15">
      <c r="A63" s="78"/>
      <c r="B63" s="79"/>
      <c r="C63" s="78"/>
      <c r="D63" s="57"/>
      <c r="E63" s="78"/>
      <c r="F63" s="57"/>
    </row>
    <row r="64" spans="1:6" x14ac:dyDescent="0.25">
      <c r="A64" s="23"/>
      <c r="B64" s="24"/>
      <c r="C64" s="334" t="s">
        <v>16</v>
      </c>
      <c r="D64" s="335"/>
      <c r="E64" s="334" t="s">
        <v>19</v>
      </c>
      <c r="F64" s="335"/>
    </row>
    <row r="65" spans="1:6" x14ac:dyDescent="0.25">
      <c r="A65" s="23"/>
      <c r="B65" s="24"/>
      <c r="C65" s="334" t="s">
        <v>27</v>
      </c>
      <c r="D65" s="335"/>
      <c r="E65" s="334" t="s">
        <v>28</v>
      </c>
      <c r="F65" s="335"/>
    </row>
    <row r="66" spans="1:6" x14ac:dyDescent="0.25">
      <c r="A66" s="10"/>
      <c r="B66" s="8"/>
      <c r="C66" s="334" t="s">
        <v>17</v>
      </c>
      <c r="D66" s="335"/>
      <c r="E66" s="334" t="s">
        <v>17</v>
      </c>
      <c r="F66" s="335"/>
    </row>
    <row r="67" spans="1:6" s="58" customFormat="1" ht="9.75" thickBot="1" x14ac:dyDescent="0.2">
      <c r="A67" s="67"/>
      <c r="B67" s="68"/>
      <c r="C67" s="81"/>
      <c r="D67" s="66"/>
      <c r="E67" s="81"/>
      <c r="F67" s="66"/>
    </row>
    <row r="68" spans="1:6" s="58" customFormat="1" ht="9" x14ac:dyDescent="0.15">
      <c r="A68" s="78"/>
      <c r="B68" s="79"/>
      <c r="C68" s="80"/>
      <c r="D68" s="62"/>
      <c r="E68" s="80"/>
      <c r="F68" s="62"/>
    </row>
    <row r="69" spans="1:6" x14ac:dyDescent="0.25">
      <c r="A69" s="89" t="s">
        <v>59</v>
      </c>
      <c r="B69" s="8" t="s">
        <v>106</v>
      </c>
      <c r="C69" s="336">
        <f>SUM(C70:D73)</f>
        <v>0</v>
      </c>
      <c r="D69" s="337"/>
      <c r="E69" s="336">
        <f>SUM(E70:F73)</f>
        <v>0</v>
      </c>
      <c r="F69" s="337"/>
    </row>
    <row r="70" spans="1:6" x14ac:dyDescent="0.25">
      <c r="A70" s="38" t="s">
        <v>45</v>
      </c>
      <c r="B70" s="25" t="s">
        <v>20</v>
      </c>
      <c r="C70" s="348">
        <f>'1_Deckblatt'!C83</f>
        <v>0</v>
      </c>
      <c r="D70" s="349"/>
      <c r="E70" s="366">
        <f>'1_Deckblatt'!E83</f>
        <v>0</v>
      </c>
      <c r="F70" s="367"/>
    </row>
    <row r="71" spans="1:6" x14ac:dyDescent="0.25">
      <c r="A71" s="38" t="s">
        <v>45</v>
      </c>
      <c r="B71" s="25" t="s">
        <v>101</v>
      </c>
      <c r="C71" s="348">
        <f>'1_Deckblatt'!C84</f>
        <v>0</v>
      </c>
      <c r="D71" s="349"/>
      <c r="E71" s="366">
        <f>'1_Deckblatt'!E84</f>
        <v>0</v>
      </c>
      <c r="F71" s="367"/>
    </row>
    <row r="72" spans="1:6" x14ac:dyDescent="0.25">
      <c r="A72" s="38" t="s">
        <v>45</v>
      </c>
      <c r="B72" s="25" t="s">
        <v>134</v>
      </c>
      <c r="C72" s="348">
        <f>'1_Deckblatt'!C88</f>
        <v>0</v>
      </c>
      <c r="D72" s="349"/>
      <c r="E72" s="366">
        <f>'1_Deckblatt'!E88</f>
        <v>0</v>
      </c>
      <c r="F72" s="367"/>
    </row>
    <row r="73" spans="1:6" x14ac:dyDescent="0.25">
      <c r="A73" s="38" t="s">
        <v>45</v>
      </c>
      <c r="B73" s="25" t="s">
        <v>39</v>
      </c>
      <c r="C73" s="348">
        <f>C41</f>
        <v>0</v>
      </c>
      <c r="D73" s="349"/>
      <c r="E73" s="366">
        <f>C41</f>
        <v>0</v>
      </c>
      <c r="F73" s="367"/>
    </row>
    <row r="74" spans="1:6" s="58" customFormat="1" ht="9.75" thickBot="1" x14ac:dyDescent="0.2">
      <c r="A74" s="82"/>
      <c r="B74" s="83"/>
      <c r="C74" s="240"/>
      <c r="D74" s="241"/>
      <c r="E74" s="240"/>
      <c r="F74" s="241"/>
    </row>
    <row r="75" spans="1:6" s="58" customFormat="1" ht="9" x14ac:dyDescent="0.15">
      <c r="A75" s="78"/>
      <c r="B75" s="79"/>
      <c r="C75" s="242"/>
      <c r="D75" s="243"/>
      <c r="E75" s="242"/>
      <c r="F75" s="243"/>
    </row>
    <row r="76" spans="1:6" x14ac:dyDescent="0.25">
      <c r="A76" s="89" t="s">
        <v>60</v>
      </c>
      <c r="B76" s="13" t="s">
        <v>107</v>
      </c>
      <c r="C76" s="336" t="e">
        <f>SUM(C77:D80)</f>
        <v>#DIV/0!</v>
      </c>
      <c r="D76" s="337"/>
      <c r="E76" s="336">
        <f>SUM(E77:F80)</f>
        <v>0</v>
      </c>
      <c r="F76" s="337"/>
    </row>
    <row r="77" spans="1:6" x14ac:dyDescent="0.25">
      <c r="A77" s="38" t="s">
        <v>45</v>
      </c>
      <c r="B77" s="25" t="s">
        <v>20</v>
      </c>
      <c r="C77" s="348">
        <f>C34</f>
        <v>0</v>
      </c>
      <c r="D77" s="349"/>
      <c r="E77" s="368">
        <f>E34</f>
        <v>0</v>
      </c>
      <c r="F77" s="369"/>
    </row>
    <row r="78" spans="1:6" x14ac:dyDescent="0.25">
      <c r="A78" s="38" t="s">
        <v>45</v>
      </c>
      <c r="B78" s="25" t="s">
        <v>101</v>
      </c>
      <c r="C78" s="348">
        <f>C35</f>
        <v>0</v>
      </c>
      <c r="D78" s="349"/>
      <c r="E78" s="366">
        <f>E35</f>
        <v>0</v>
      </c>
      <c r="F78" s="367"/>
    </row>
    <row r="79" spans="1:6" x14ac:dyDescent="0.25">
      <c r="A79" s="38" t="s">
        <v>45</v>
      </c>
      <c r="B79" s="25" t="s">
        <v>134</v>
      </c>
      <c r="C79" s="348" t="e">
        <f>C38</f>
        <v>#DIV/0!</v>
      </c>
      <c r="D79" s="349"/>
      <c r="E79" s="348">
        <f>E38</f>
        <v>0</v>
      </c>
      <c r="F79" s="349"/>
    </row>
    <row r="80" spans="1:6" x14ac:dyDescent="0.25">
      <c r="A80" s="38" t="s">
        <v>45</v>
      </c>
      <c r="B80" s="25" t="s">
        <v>39</v>
      </c>
      <c r="C80" s="348">
        <f>C41</f>
        <v>0</v>
      </c>
      <c r="D80" s="349"/>
      <c r="E80" s="348">
        <f>E41</f>
        <v>0</v>
      </c>
      <c r="F80" s="349"/>
    </row>
    <row r="81" spans="1:9" s="58" customFormat="1" ht="9.75" thickBot="1" x14ac:dyDescent="0.2">
      <c r="A81" s="67"/>
      <c r="B81" s="68"/>
      <c r="C81" s="244"/>
      <c r="D81" s="245"/>
      <c r="E81" s="244"/>
      <c r="F81" s="245"/>
    </row>
    <row r="82" spans="1:9" s="5" customFormat="1" x14ac:dyDescent="0.25">
      <c r="A82" s="8"/>
      <c r="B82" s="8"/>
      <c r="C82" s="8"/>
      <c r="D82" s="31"/>
      <c r="E82" s="8"/>
      <c r="F82" s="31"/>
    </row>
    <row r="83" spans="1:9" s="5" customFormat="1" x14ac:dyDescent="0.25">
      <c r="A83" s="8"/>
      <c r="B83" s="8"/>
      <c r="C83" s="8"/>
      <c r="D83" s="31"/>
      <c r="E83" s="8"/>
      <c r="F83" s="31"/>
    </row>
    <row r="84" spans="1:9" s="5" customFormat="1" x14ac:dyDescent="0.25">
      <c r="A84" s="8"/>
      <c r="B84" s="8"/>
      <c r="C84" s="8"/>
      <c r="D84" s="31"/>
      <c r="E84" s="8"/>
      <c r="F84" s="31"/>
    </row>
    <row r="85" spans="1:9" s="5" customFormat="1" x14ac:dyDescent="0.25">
      <c r="A85" s="43" t="s">
        <v>22</v>
      </c>
      <c r="B85" s="85" t="s">
        <v>189</v>
      </c>
      <c r="C85" s="8"/>
      <c r="D85" s="31"/>
      <c r="E85" s="8"/>
      <c r="F85" s="31"/>
    </row>
    <row r="86" spans="1:9" s="5" customFormat="1" ht="16.5" thickBot="1" x14ac:dyDescent="0.3">
      <c r="A86" s="8"/>
      <c r="C86" s="8"/>
      <c r="D86" s="31"/>
      <c r="E86" s="8"/>
      <c r="F86" s="31"/>
      <c r="I86" s="273"/>
    </row>
    <row r="87" spans="1:9" s="58" customFormat="1" ht="9" x14ac:dyDescent="0.15">
      <c r="A87" s="78"/>
      <c r="B87" s="79"/>
      <c r="C87" s="78"/>
      <c r="D87" s="57"/>
      <c r="E87" s="79"/>
      <c r="F87" s="57"/>
    </row>
    <row r="88" spans="1:9" ht="31.5" x14ac:dyDescent="0.25">
      <c r="A88" s="89" t="s">
        <v>95</v>
      </c>
      <c r="B88" s="13" t="s">
        <v>80</v>
      </c>
      <c r="C88" s="271"/>
      <c r="D88" s="272"/>
      <c r="E88" s="101"/>
      <c r="F88" s="102"/>
    </row>
    <row r="89" spans="1:9" x14ac:dyDescent="0.25">
      <c r="A89" s="38" t="s">
        <v>45</v>
      </c>
      <c r="B89" s="25" t="s">
        <v>20</v>
      </c>
      <c r="C89" s="271"/>
      <c r="D89" s="272"/>
      <c r="E89" s="277"/>
      <c r="F89" s="100"/>
      <c r="I89" s="42"/>
    </row>
    <row r="90" spans="1:9" s="119" customFormat="1" x14ac:dyDescent="0.25">
      <c r="A90" s="107"/>
      <c r="B90" s="118" t="s">
        <v>97</v>
      </c>
      <c r="C90" s="278"/>
      <c r="D90" s="279"/>
      <c r="E90" s="246">
        <f>E70-E77</f>
        <v>0</v>
      </c>
      <c r="F90" s="206" t="str">
        <f>IF(E90&lt;0,"Mehrausgaben","")</f>
        <v/>
      </c>
      <c r="I90" s="120"/>
    </row>
    <row r="91" spans="1:9" s="119" customFormat="1" ht="62.25" customHeight="1" x14ac:dyDescent="0.2">
      <c r="A91" s="107"/>
      <c r="B91" s="118" t="s">
        <v>98</v>
      </c>
      <c r="C91" s="372" t="s">
        <v>191</v>
      </c>
      <c r="D91" s="373"/>
      <c r="E91" s="264">
        <f>E71-E78</f>
        <v>0</v>
      </c>
      <c r="F91" s="206" t="str">
        <f>IF(E91&lt;0,"Mehrausgaben","")</f>
        <v/>
      </c>
      <c r="I91" s="120"/>
    </row>
    <row r="92" spans="1:9" x14ac:dyDescent="0.25">
      <c r="A92" s="38" t="s">
        <v>45</v>
      </c>
      <c r="B92" s="25" t="s">
        <v>134</v>
      </c>
      <c r="C92" s="271"/>
      <c r="D92" s="272"/>
      <c r="E92" s="246">
        <f>E72-E79</f>
        <v>0</v>
      </c>
      <c r="F92" s="206" t="str">
        <f>IF(E92&lt;0,"Mehrausgaben","")</f>
        <v/>
      </c>
      <c r="I92" s="42"/>
    </row>
    <row r="93" spans="1:9" x14ac:dyDescent="0.25">
      <c r="A93" s="38" t="s">
        <v>45</v>
      </c>
      <c r="B93" s="25" t="s">
        <v>39</v>
      </c>
      <c r="C93" s="271"/>
      <c r="D93" s="272"/>
      <c r="E93" s="246">
        <f>E73-E80</f>
        <v>0</v>
      </c>
      <c r="F93" s="206" t="str">
        <f>IF(E93&lt;0,"Mehrausgaben","")</f>
        <v/>
      </c>
    </row>
    <row r="94" spans="1:9" s="58" customFormat="1" ht="9.75" thickBot="1" x14ac:dyDescent="0.2">
      <c r="A94" s="67"/>
      <c r="B94" s="68"/>
      <c r="C94" s="67"/>
      <c r="D94" s="66"/>
      <c r="E94" s="265"/>
      <c r="F94" s="66"/>
    </row>
    <row r="96" spans="1:9" ht="16.5" thickBot="1" x14ac:dyDescent="0.3">
      <c r="B96" s="5"/>
      <c r="D96" s="130" t="str">
        <f>IF(E96&gt;0,"Minderausgaben:","Mehrausgaben:")</f>
        <v>Mehrausgaben:</v>
      </c>
      <c r="E96" s="256">
        <f>E90+E92+E93</f>
        <v>0</v>
      </c>
      <c r="F96" s="274"/>
      <c r="G96" s="274"/>
      <c r="H96" s="5"/>
    </row>
    <row r="97" spans="1:4" ht="16.5" thickTop="1" x14ac:dyDescent="0.25">
      <c r="D97" s="3"/>
    </row>
    <row r="98" spans="1:4" x14ac:dyDescent="0.25">
      <c r="A98" s="5"/>
      <c r="D98" s="3"/>
    </row>
    <row r="99" spans="1:4" x14ac:dyDescent="0.25">
      <c r="A99" s="157"/>
      <c r="B99" s="157"/>
      <c r="D99" s="3"/>
    </row>
    <row r="100" spans="1:4" ht="16.5" x14ac:dyDescent="0.3">
      <c r="A100" s="1" t="s">
        <v>116</v>
      </c>
    </row>
  </sheetData>
  <sheetProtection algorithmName="SHA-512" hashValue="gEhEJOP7hVe2Cauz30MHS8JgpiT5NVZFYPUCUgVbDwDVJcnPrKbtg+JPtGSDjvgcjWpx7FhVHrttC52cHvEMCg==" saltValue="q8tNDKGG1NCmEfGuEv4fQQ==" spinCount="100000" sheet="1" formatCells="0" formatColumns="0" formatRows="0"/>
  <protectedRanges>
    <protectedRange sqref="A99:B99" name="Bereich7"/>
    <protectedRange sqref="C41" name="Bereich5"/>
    <protectedRange sqref="C26:C31" name="Bereich3"/>
    <protectedRange sqref="C13:F13" name="Bereich1"/>
    <protectedRange sqref="C15" name="Bereich2"/>
    <protectedRange sqref="E26:E31" name="Bereich4"/>
    <protectedRange sqref="E41" name="Bereich6"/>
  </protectedRanges>
  <mergeCells count="29">
    <mergeCell ref="E27:E28"/>
    <mergeCell ref="C27:C28"/>
    <mergeCell ref="C91:D91"/>
    <mergeCell ref="C64:D64"/>
    <mergeCell ref="E64:F64"/>
    <mergeCell ref="C65:D65"/>
    <mergeCell ref="E65:F65"/>
    <mergeCell ref="C66:D66"/>
    <mergeCell ref="E66:F66"/>
    <mergeCell ref="C69:D69"/>
    <mergeCell ref="E69:F69"/>
    <mergeCell ref="C70:D70"/>
    <mergeCell ref="E70:F70"/>
    <mergeCell ref="C72:D72"/>
    <mergeCell ref="E72:F72"/>
    <mergeCell ref="C71:D71"/>
    <mergeCell ref="E71:F71"/>
    <mergeCell ref="C79:D79"/>
    <mergeCell ref="E79:F79"/>
    <mergeCell ref="C80:D80"/>
    <mergeCell ref="E80:F80"/>
    <mergeCell ref="C78:D78"/>
    <mergeCell ref="E78:F78"/>
    <mergeCell ref="C73:D73"/>
    <mergeCell ref="E73:F73"/>
    <mergeCell ref="C76:D76"/>
    <mergeCell ref="E76:F76"/>
    <mergeCell ref="C77:D77"/>
    <mergeCell ref="E77:F77"/>
  </mergeCells>
  <pageMargins left="0.59055118110236227" right="0.47244094488188981" top="0.78740157480314965" bottom="0.59055118110236227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E43D-092E-4366-844C-68C11044CBF4}">
  <dimension ref="A1:F93"/>
  <sheetViews>
    <sheetView showGridLines="0" zoomScaleNormal="100" workbookViewId="0">
      <selection activeCell="A6" sqref="A6"/>
    </sheetView>
  </sheetViews>
  <sheetFormatPr baseColWidth="10" defaultRowHeight="15.75" x14ac:dyDescent="0.25"/>
  <cols>
    <col min="1" max="1" width="6.7109375" style="3" customWidth="1"/>
    <col min="2" max="2" width="25.7109375" style="3" customWidth="1"/>
    <col min="3" max="3" width="22.7109375" style="3" bestFit="1" customWidth="1"/>
    <col min="4" max="4" width="8.5703125" style="30" customWidth="1"/>
    <col min="5" max="5" width="22.7109375" style="3" customWidth="1"/>
    <col min="6" max="6" width="8.85546875" style="30" customWidth="1"/>
    <col min="7" max="16384" width="11.42578125" style="3"/>
  </cols>
  <sheetData>
    <row r="1" spans="1:6" x14ac:dyDescent="0.25">
      <c r="A1" s="201" t="s">
        <v>87</v>
      </c>
    </row>
    <row r="2" spans="1:6" x14ac:dyDescent="0.25">
      <c r="A2" s="201" t="s">
        <v>185</v>
      </c>
    </row>
    <row r="3" spans="1:6" x14ac:dyDescent="0.25">
      <c r="D3" s="3"/>
      <c r="F3" s="3"/>
    </row>
    <row r="4" spans="1:6" x14ac:dyDescent="0.25">
      <c r="D4" s="3"/>
      <c r="F4" s="3"/>
    </row>
    <row r="5" spans="1:6" x14ac:dyDescent="0.25">
      <c r="D5" s="3"/>
      <c r="F5" s="3"/>
    </row>
    <row r="6" spans="1:6" ht="18" x14ac:dyDescent="0.25">
      <c r="A6" s="98" t="s">
        <v>89</v>
      </c>
      <c r="B6" s="2"/>
      <c r="D6" s="7"/>
      <c r="F6" s="30" t="s">
        <v>177</v>
      </c>
    </row>
    <row r="7" spans="1:6" x14ac:dyDescent="0.25">
      <c r="A7" s="2"/>
      <c r="B7" s="2"/>
      <c r="D7" s="2"/>
    </row>
    <row r="8" spans="1:6" x14ac:dyDescent="0.25">
      <c r="A8" s="2"/>
      <c r="B8" s="2"/>
      <c r="D8" s="2"/>
    </row>
    <row r="9" spans="1:6" x14ac:dyDescent="0.25">
      <c r="A9" s="2"/>
      <c r="B9" s="2" t="str">
        <f>'1_Deckblatt'!A27</f>
        <v>Haushaltsjahr:</v>
      </c>
      <c r="C9" s="204">
        <f>'1_Deckblatt'!C27</f>
        <v>0</v>
      </c>
      <c r="D9" s="2"/>
    </row>
    <row r="10" spans="1:6" x14ac:dyDescent="0.25">
      <c r="A10" s="2"/>
      <c r="B10" s="2"/>
      <c r="D10" s="2"/>
    </row>
    <row r="11" spans="1:6" x14ac:dyDescent="0.25">
      <c r="A11" s="2"/>
      <c r="B11" s="2" t="str">
        <f>'1_Deckblatt'!D29</f>
        <v>AZ:</v>
      </c>
      <c r="C11" s="204">
        <f>'1_Deckblatt'!E29</f>
        <v>0</v>
      </c>
      <c r="D11" s="2"/>
    </row>
    <row r="12" spans="1:6" x14ac:dyDescent="0.25">
      <c r="A12" s="2"/>
      <c r="B12" s="2"/>
      <c r="C12" s="7"/>
      <c r="D12" s="2"/>
    </row>
    <row r="13" spans="1:6" ht="31.5" x14ac:dyDescent="0.25">
      <c r="A13" s="2"/>
      <c r="B13" s="97" t="str">
        <f>'1_Deckblatt'!B62</f>
        <v>sozialpädagogische Fachkraft (Vorname Name):</v>
      </c>
      <c r="C13" s="292"/>
      <c r="D13" s="293"/>
    </row>
    <row r="14" spans="1:6" x14ac:dyDescent="0.25">
      <c r="A14" s="2"/>
      <c r="B14" s="97"/>
      <c r="C14" s="7"/>
      <c r="D14" s="2"/>
    </row>
    <row r="15" spans="1:6" x14ac:dyDescent="0.25">
      <c r="A15" s="2"/>
      <c r="B15" s="2" t="s">
        <v>92</v>
      </c>
      <c r="C15" s="270"/>
      <c r="D15" s="7" t="s">
        <v>186</v>
      </c>
    </row>
    <row r="16" spans="1:6" x14ac:dyDescent="0.25">
      <c r="A16" s="2"/>
      <c r="B16" s="2"/>
      <c r="D16" s="2"/>
    </row>
    <row r="17" spans="1:6" x14ac:dyDescent="0.25">
      <c r="B17" s="7"/>
      <c r="D17" s="3"/>
      <c r="F17" s="3"/>
    </row>
    <row r="18" spans="1:6" x14ac:dyDescent="0.25">
      <c r="A18" s="2" t="s">
        <v>32</v>
      </c>
      <c r="B18" s="2" t="s">
        <v>33</v>
      </c>
    </row>
    <row r="19" spans="1:6" ht="16.5" thickBot="1" x14ac:dyDescent="0.3"/>
    <row r="20" spans="1:6" s="58" customFormat="1" ht="9" x14ac:dyDescent="0.15">
      <c r="A20" s="54"/>
      <c r="B20" s="55"/>
      <c r="C20" s="70"/>
      <c r="D20" s="56"/>
      <c r="E20" s="70"/>
      <c r="F20" s="57"/>
    </row>
    <row r="21" spans="1:6" x14ac:dyDescent="0.25">
      <c r="A21" s="23" t="s">
        <v>25</v>
      </c>
      <c r="B21" s="22"/>
      <c r="C21" s="12" t="s">
        <v>16</v>
      </c>
      <c r="D21" s="12" t="s">
        <v>18</v>
      </c>
      <c r="E21" s="12" t="s">
        <v>19</v>
      </c>
      <c r="F21" s="93" t="s">
        <v>18</v>
      </c>
    </row>
    <row r="22" spans="1:6" x14ac:dyDescent="0.25">
      <c r="A22" s="10"/>
      <c r="B22" s="8"/>
      <c r="C22" s="12" t="s">
        <v>17</v>
      </c>
      <c r="D22" s="12"/>
      <c r="E22" s="12" t="s">
        <v>17</v>
      </c>
      <c r="F22" s="93"/>
    </row>
    <row r="23" spans="1:6" s="58" customFormat="1" ht="9.75" thickBot="1" x14ac:dyDescent="0.2">
      <c r="A23" s="63"/>
      <c r="B23" s="64"/>
      <c r="C23" s="65"/>
      <c r="D23" s="65"/>
      <c r="E23" s="65"/>
      <c r="F23" s="66"/>
    </row>
    <row r="24" spans="1:6" s="58" customFormat="1" ht="9" x14ac:dyDescent="0.15">
      <c r="A24" s="54"/>
      <c r="B24" s="73"/>
      <c r="C24" s="305"/>
      <c r="D24" s="56"/>
      <c r="E24" s="305"/>
      <c r="F24" s="56"/>
    </row>
    <row r="25" spans="1:6" x14ac:dyDescent="0.25">
      <c r="A25" s="94" t="s">
        <v>55</v>
      </c>
      <c r="B25" s="11" t="s">
        <v>20</v>
      </c>
      <c r="C25" s="323">
        <f>SUM(C26:C31)</f>
        <v>0</v>
      </c>
      <c r="D25" s="312">
        <f>'1_Deckblatt'!D85</f>
        <v>100</v>
      </c>
      <c r="E25" s="297">
        <f>SUM(E26:E31)</f>
        <v>0</v>
      </c>
      <c r="F25" s="312">
        <f>D25</f>
        <v>100</v>
      </c>
    </row>
    <row r="26" spans="1:6" s="5" customFormat="1" x14ac:dyDescent="0.25">
      <c r="A26" s="38" t="s">
        <v>45</v>
      </c>
      <c r="B26" s="28" t="s">
        <v>48</v>
      </c>
      <c r="C26" s="316"/>
      <c r="D26" s="313"/>
      <c r="E26" s="316"/>
      <c r="F26" s="313"/>
    </row>
    <row r="27" spans="1:6" s="5" customFormat="1" x14ac:dyDescent="0.25">
      <c r="A27" s="38" t="s">
        <v>45</v>
      </c>
      <c r="B27" s="303" t="s">
        <v>198</v>
      </c>
      <c r="C27" s="370"/>
      <c r="D27" s="313"/>
      <c r="E27" s="370"/>
      <c r="F27" s="313"/>
    </row>
    <row r="28" spans="1:6" s="5" customFormat="1" x14ac:dyDescent="0.25">
      <c r="A28" s="38"/>
      <c r="B28" s="304" t="s">
        <v>203</v>
      </c>
      <c r="C28" s="371"/>
      <c r="D28" s="313"/>
      <c r="E28" s="371"/>
      <c r="F28" s="313"/>
    </row>
    <row r="29" spans="1:6" s="5" customFormat="1" x14ac:dyDescent="0.25">
      <c r="A29" s="38" t="s">
        <v>45</v>
      </c>
      <c r="B29" s="29" t="s">
        <v>49</v>
      </c>
      <c r="C29" s="316"/>
      <c r="D29" s="313"/>
      <c r="E29" s="316"/>
      <c r="F29" s="313"/>
    </row>
    <row r="30" spans="1:6" s="5" customFormat="1" x14ac:dyDescent="0.25">
      <c r="A30" s="38" t="s">
        <v>45</v>
      </c>
      <c r="B30" s="29" t="s">
        <v>50</v>
      </c>
      <c r="C30" s="316"/>
      <c r="D30" s="313"/>
      <c r="E30" s="316"/>
      <c r="F30" s="313"/>
    </row>
    <row r="31" spans="1:6" s="5" customFormat="1" x14ac:dyDescent="0.25">
      <c r="A31" s="38" t="s">
        <v>45</v>
      </c>
      <c r="B31" s="29" t="s">
        <v>51</v>
      </c>
      <c r="C31" s="316"/>
      <c r="D31" s="313"/>
      <c r="E31" s="316"/>
      <c r="F31" s="313"/>
    </row>
    <row r="32" spans="1:6" s="60" customFormat="1" ht="9.75" thickBot="1" x14ac:dyDescent="0.2">
      <c r="A32" s="63"/>
      <c r="B32" s="74"/>
      <c r="C32" s="321"/>
      <c r="D32" s="133"/>
      <c r="E32" s="321"/>
      <c r="F32" s="65"/>
    </row>
    <row r="33" spans="1:6" s="60" customFormat="1" ht="9" x14ac:dyDescent="0.15">
      <c r="A33" s="54"/>
      <c r="B33" s="73"/>
      <c r="C33" s="257"/>
      <c r="D33" s="57"/>
      <c r="E33" s="257"/>
      <c r="F33" s="57"/>
    </row>
    <row r="34" spans="1:6" s="7" customFormat="1" ht="31.5" x14ac:dyDescent="0.25">
      <c r="A34" s="94" t="s">
        <v>57</v>
      </c>
      <c r="B34" s="26" t="s">
        <v>133</v>
      </c>
      <c r="C34" s="266">
        <f>C25*D34/D25</f>
        <v>0</v>
      </c>
      <c r="D34" s="93">
        <f>'1_Deckblatt'!D91</f>
        <v>10</v>
      </c>
      <c r="E34" s="263">
        <f>E25*F34/F25</f>
        <v>0</v>
      </c>
      <c r="F34" s="93">
        <f>D34</f>
        <v>10</v>
      </c>
    </row>
    <row r="35" spans="1:6" s="76" customFormat="1" ht="9.75" thickBot="1" x14ac:dyDescent="0.2">
      <c r="A35" s="67"/>
      <c r="B35" s="75"/>
      <c r="C35" s="259"/>
      <c r="D35" s="66"/>
      <c r="E35" s="259"/>
      <c r="F35" s="66"/>
    </row>
    <row r="36" spans="1:6" s="49" customFormat="1" ht="8.25" x14ac:dyDescent="0.15">
      <c r="A36" s="44"/>
      <c r="B36" s="45"/>
      <c r="C36" s="220"/>
      <c r="D36" s="48"/>
      <c r="E36" s="220"/>
      <c r="F36" s="48"/>
    </row>
    <row r="37" spans="1:6" ht="31.5" x14ac:dyDescent="0.25">
      <c r="A37" s="94" t="s">
        <v>90</v>
      </c>
      <c r="B37" s="13" t="s">
        <v>102</v>
      </c>
      <c r="C37" s="262">
        <f>C25+C34</f>
        <v>0</v>
      </c>
      <c r="D37" s="32"/>
      <c r="E37" s="262">
        <f>E25+E34</f>
        <v>0</v>
      </c>
      <c r="F37" s="92"/>
    </row>
    <row r="38" spans="1:6" s="58" customFormat="1" ht="9.75" thickBot="1" x14ac:dyDescent="0.2">
      <c r="A38" s="67"/>
      <c r="B38" s="68"/>
      <c r="C38" s="222"/>
      <c r="D38" s="72"/>
      <c r="E38" s="222"/>
      <c r="F38" s="72"/>
    </row>
    <row r="52" spans="1:6" x14ac:dyDescent="0.25">
      <c r="A52" s="201" t="s">
        <v>87</v>
      </c>
    </row>
    <row r="53" spans="1:6" x14ac:dyDescent="0.25">
      <c r="A53" s="201" t="s">
        <v>185</v>
      </c>
    </row>
    <row r="54" spans="1:6" x14ac:dyDescent="0.25">
      <c r="D54" s="3"/>
      <c r="F54" s="3"/>
    </row>
    <row r="55" spans="1:6" x14ac:dyDescent="0.25">
      <c r="D55" s="3"/>
      <c r="F55" s="3"/>
    </row>
    <row r="56" spans="1:6" x14ac:dyDescent="0.25">
      <c r="D56" s="3"/>
      <c r="F56" s="3"/>
    </row>
    <row r="57" spans="1:6" ht="18" x14ac:dyDescent="0.25">
      <c r="A57" s="98" t="s">
        <v>89</v>
      </c>
      <c r="B57" s="2"/>
      <c r="D57" s="7"/>
      <c r="F57" s="30" t="s">
        <v>176</v>
      </c>
    </row>
    <row r="61" spans="1:6" x14ac:dyDescent="0.25">
      <c r="A61" s="2" t="s">
        <v>6</v>
      </c>
      <c r="B61" s="2" t="s">
        <v>28</v>
      </c>
    </row>
    <row r="62" spans="1:6" ht="16.5" thickBot="1" x14ac:dyDescent="0.3"/>
    <row r="63" spans="1:6" s="58" customFormat="1" ht="9" x14ac:dyDescent="0.15">
      <c r="A63" s="78"/>
      <c r="B63" s="79"/>
      <c r="C63" s="78"/>
      <c r="D63" s="57"/>
      <c r="E63" s="78"/>
      <c r="F63" s="57"/>
    </row>
    <row r="64" spans="1:6" x14ac:dyDescent="0.25">
      <c r="A64" s="23"/>
      <c r="B64" s="24"/>
      <c r="C64" s="334" t="s">
        <v>16</v>
      </c>
      <c r="D64" s="335"/>
      <c r="E64" s="334" t="s">
        <v>19</v>
      </c>
      <c r="F64" s="335"/>
    </row>
    <row r="65" spans="1:6" x14ac:dyDescent="0.25">
      <c r="A65" s="23"/>
      <c r="B65" s="24"/>
      <c r="C65" s="334" t="s">
        <v>27</v>
      </c>
      <c r="D65" s="335"/>
      <c r="E65" s="334" t="s">
        <v>28</v>
      </c>
      <c r="F65" s="335"/>
    </row>
    <row r="66" spans="1:6" x14ac:dyDescent="0.25">
      <c r="A66" s="10"/>
      <c r="B66" s="8"/>
      <c r="C66" s="334" t="s">
        <v>17</v>
      </c>
      <c r="D66" s="335"/>
      <c r="E66" s="334" t="s">
        <v>17</v>
      </c>
      <c r="F66" s="335"/>
    </row>
    <row r="67" spans="1:6" s="58" customFormat="1" ht="9.75" thickBot="1" x14ac:dyDescent="0.2">
      <c r="A67" s="67"/>
      <c r="B67" s="68"/>
      <c r="C67" s="81"/>
      <c r="D67" s="66"/>
      <c r="E67" s="81"/>
      <c r="F67" s="66"/>
    </row>
    <row r="68" spans="1:6" s="58" customFormat="1" ht="9" x14ac:dyDescent="0.15">
      <c r="A68" s="78"/>
      <c r="B68" s="79"/>
      <c r="C68" s="80"/>
      <c r="D68" s="62"/>
      <c r="E68" s="80"/>
      <c r="F68" s="62"/>
    </row>
    <row r="69" spans="1:6" ht="31.5" x14ac:dyDescent="0.25">
      <c r="A69" s="94" t="s">
        <v>59</v>
      </c>
      <c r="B69" s="13" t="s">
        <v>104</v>
      </c>
      <c r="C69" s="336">
        <f>SUM(C70:D71)</f>
        <v>0</v>
      </c>
      <c r="D69" s="337"/>
      <c r="E69" s="336">
        <f>SUM(E70:F71)</f>
        <v>0</v>
      </c>
      <c r="F69" s="337"/>
    </row>
    <row r="70" spans="1:6" x14ac:dyDescent="0.25">
      <c r="A70" s="38" t="s">
        <v>45</v>
      </c>
      <c r="B70" s="25" t="s">
        <v>20</v>
      </c>
      <c r="C70" s="348">
        <f>'1_Deckblatt'!C85</f>
        <v>0</v>
      </c>
      <c r="D70" s="349"/>
      <c r="E70" s="348">
        <f>'1_Deckblatt'!E85</f>
        <v>0</v>
      </c>
      <c r="F70" s="349"/>
    </row>
    <row r="71" spans="1:6" x14ac:dyDescent="0.25">
      <c r="A71" s="38" t="s">
        <v>45</v>
      </c>
      <c r="B71" s="25" t="s">
        <v>134</v>
      </c>
      <c r="C71" s="348">
        <f>'1_Deckblatt'!C91</f>
        <v>0</v>
      </c>
      <c r="D71" s="349"/>
      <c r="E71" s="348">
        <f>'1_Deckblatt'!E91</f>
        <v>0</v>
      </c>
      <c r="F71" s="349"/>
    </row>
    <row r="72" spans="1:6" s="58" customFormat="1" ht="9.75" thickBot="1" x14ac:dyDescent="0.2">
      <c r="A72" s="82"/>
      <c r="B72" s="83"/>
      <c r="C72" s="240"/>
      <c r="D72" s="241"/>
      <c r="E72" s="240"/>
      <c r="F72" s="241"/>
    </row>
    <row r="73" spans="1:6" s="58" customFormat="1" ht="9" x14ac:dyDescent="0.15">
      <c r="A73" s="78"/>
      <c r="B73" s="79"/>
      <c r="C73" s="242"/>
      <c r="D73" s="243"/>
      <c r="E73" s="242"/>
      <c r="F73" s="243"/>
    </row>
    <row r="74" spans="1:6" ht="31.5" x14ac:dyDescent="0.25">
      <c r="A74" s="94" t="s">
        <v>60</v>
      </c>
      <c r="B74" s="13" t="s">
        <v>103</v>
      </c>
      <c r="C74" s="336">
        <f>SUM(C75:D76)</f>
        <v>0</v>
      </c>
      <c r="D74" s="337"/>
      <c r="E74" s="336">
        <f>SUM(E75:F76)</f>
        <v>0</v>
      </c>
      <c r="F74" s="337"/>
    </row>
    <row r="75" spans="1:6" x14ac:dyDescent="0.25">
      <c r="A75" s="38" t="s">
        <v>45</v>
      </c>
      <c r="B75" s="25" t="s">
        <v>20</v>
      </c>
      <c r="C75" s="348">
        <f>C25</f>
        <v>0</v>
      </c>
      <c r="D75" s="349"/>
      <c r="E75" s="348">
        <f>E25</f>
        <v>0</v>
      </c>
      <c r="F75" s="349"/>
    </row>
    <row r="76" spans="1:6" x14ac:dyDescent="0.25">
      <c r="A76" s="38" t="s">
        <v>45</v>
      </c>
      <c r="B76" s="25" t="s">
        <v>134</v>
      </c>
      <c r="C76" s="348">
        <f>C34</f>
        <v>0</v>
      </c>
      <c r="D76" s="349"/>
      <c r="E76" s="348">
        <f>E34</f>
        <v>0</v>
      </c>
      <c r="F76" s="349"/>
    </row>
    <row r="77" spans="1:6" s="58" customFormat="1" ht="9.75" thickBot="1" x14ac:dyDescent="0.2">
      <c r="A77" s="67"/>
      <c r="B77" s="68"/>
      <c r="C77" s="244"/>
      <c r="D77" s="245"/>
      <c r="E77" s="244"/>
      <c r="F77" s="245"/>
    </row>
    <row r="78" spans="1:6" s="5" customFormat="1" x14ac:dyDescent="0.25">
      <c r="A78" s="8"/>
      <c r="B78" s="8"/>
      <c r="C78" s="8"/>
      <c r="D78" s="31"/>
      <c r="E78" s="8"/>
      <c r="F78" s="31"/>
    </row>
    <row r="79" spans="1:6" s="5" customFormat="1" x14ac:dyDescent="0.25">
      <c r="A79" s="8"/>
      <c r="B79" s="8"/>
      <c r="C79" s="8"/>
      <c r="D79" s="31"/>
      <c r="E79" s="8"/>
      <c r="F79" s="31"/>
    </row>
    <row r="80" spans="1:6" s="5" customFormat="1" x14ac:dyDescent="0.25">
      <c r="A80" s="8"/>
      <c r="B80" s="8"/>
      <c r="C80" s="8"/>
      <c r="D80" s="31"/>
      <c r="E80" s="8"/>
      <c r="F80" s="31"/>
    </row>
    <row r="81" spans="1:6" s="5" customFormat="1" x14ac:dyDescent="0.25">
      <c r="A81" s="43" t="s">
        <v>22</v>
      </c>
      <c r="B81" s="85" t="s">
        <v>100</v>
      </c>
      <c r="C81" s="8"/>
      <c r="D81" s="31"/>
      <c r="E81" s="8"/>
      <c r="F81" s="31"/>
    </row>
    <row r="82" spans="1:6" s="5" customFormat="1" ht="16.5" thickBot="1" x14ac:dyDescent="0.3">
      <c r="A82" s="8"/>
      <c r="C82" s="8"/>
      <c r="D82" s="31"/>
      <c r="E82" s="8"/>
      <c r="F82" s="31"/>
    </row>
    <row r="83" spans="1:6" s="58" customFormat="1" ht="9" x14ac:dyDescent="0.15">
      <c r="A83" s="78"/>
      <c r="B83" s="79"/>
      <c r="C83" s="78"/>
      <c r="D83" s="57"/>
      <c r="E83" s="79"/>
      <c r="F83" s="57"/>
    </row>
    <row r="84" spans="1:6" ht="31.5" x14ac:dyDescent="0.25">
      <c r="A84" s="94" t="s">
        <v>95</v>
      </c>
      <c r="B84" s="13" t="s">
        <v>80</v>
      </c>
      <c r="C84" s="271"/>
      <c r="D84" s="272"/>
      <c r="E84" s="267"/>
      <c r="F84" s="102"/>
    </row>
    <row r="85" spans="1:6" x14ac:dyDescent="0.25">
      <c r="A85" s="38" t="s">
        <v>45</v>
      </c>
      <c r="B85" s="25" t="s">
        <v>20</v>
      </c>
      <c r="C85" s="271"/>
      <c r="D85" s="272"/>
      <c r="E85" s="246">
        <f>E70-E75</f>
        <v>0</v>
      </c>
      <c r="F85" s="206" t="str">
        <f>IF(E85&lt;0,"Mehrausgaben","")</f>
        <v/>
      </c>
    </row>
    <row r="86" spans="1:6" x14ac:dyDescent="0.25">
      <c r="A86" s="38" t="s">
        <v>45</v>
      </c>
      <c r="B86" s="25" t="s">
        <v>134</v>
      </c>
      <c r="C86" s="271"/>
      <c r="D86" s="272"/>
      <c r="E86" s="246">
        <f>E71-E76</f>
        <v>0</v>
      </c>
      <c r="F86" s="206" t="str">
        <f>IF(E86&lt;0,"Mehrausgaben","")</f>
        <v/>
      </c>
    </row>
    <row r="87" spans="1:6" s="58" customFormat="1" ht="9.75" thickBot="1" x14ac:dyDescent="0.2">
      <c r="A87" s="67"/>
      <c r="B87" s="68"/>
      <c r="C87" s="67"/>
      <c r="D87" s="66"/>
      <c r="E87" s="265"/>
      <c r="F87" s="66"/>
    </row>
    <row r="88" spans="1:6" s="5" customFormat="1" x14ac:dyDescent="0.25">
      <c r="D88" s="31"/>
      <c r="F88" s="31"/>
    </row>
    <row r="89" spans="1:6" s="5" customFormat="1" ht="16.5" thickBot="1" x14ac:dyDescent="0.3">
      <c r="D89" s="130" t="str">
        <f>IF(E89&gt;0,"Minderausgaben:","Mehrausgaben:")</f>
        <v>Mehrausgaben:</v>
      </c>
      <c r="E89" s="256">
        <f>SUM(E85:E88)</f>
        <v>0</v>
      </c>
    </row>
    <row r="90" spans="1:6" s="5" customFormat="1" ht="16.5" thickTop="1" x14ac:dyDescent="0.25">
      <c r="D90" s="31"/>
      <c r="F90" s="31"/>
    </row>
    <row r="91" spans="1:6" s="5" customFormat="1" x14ac:dyDescent="0.25">
      <c r="D91" s="31"/>
      <c r="F91" s="31"/>
    </row>
    <row r="92" spans="1:6" s="5" customFormat="1" x14ac:dyDescent="0.25">
      <c r="A92" s="157"/>
      <c r="B92" s="157"/>
      <c r="D92" s="31"/>
      <c r="F92" s="31"/>
    </row>
    <row r="93" spans="1:6" s="5" customFormat="1" ht="16.5" x14ac:dyDescent="0.3">
      <c r="A93" s="1" t="s">
        <v>116</v>
      </c>
      <c r="D93" s="31"/>
      <c r="F93" s="31"/>
    </row>
  </sheetData>
  <sheetProtection formatCells="0" formatColumns="0" formatRows="0"/>
  <protectedRanges>
    <protectedRange sqref="A92:B92" name="Bereich5"/>
    <protectedRange sqref="C26:C31" name="Bereich3"/>
    <protectedRange sqref="C13:D13" name="Bereich1"/>
    <protectedRange sqref="C15" name="Bereich2"/>
    <protectedRange sqref="E26:E31" name="Bereich4"/>
  </protectedRanges>
  <mergeCells count="20">
    <mergeCell ref="C69:D69"/>
    <mergeCell ref="E69:F69"/>
    <mergeCell ref="C70:D70"/>
    <mergeCell ref="E70:F70"/>
    <mergeCell ref="C71:D71"/>
    <mergeCell ref="E71:F71"/>
    <mergeCell ref="C76:D76"/>
    <mergeCell ref="E76:F76"/>
    <mergeCell ref="C74:D74"/>
    <mergeCell ref="E74:F74"/>
    <mergeCell ref="C75:D75"/>
    <mergeCell ref="E75:F75"/>
    <mergeCell ref="C65:D65"/>
    <mergeCell ref="E65:F65"/>
    <mergeCell ref="C66:D66"/>
    <mergeCell ref="E66:F66"/>
    <mergeCell ref="E27:E28"/>
    <mergeCell ref="C27:C28"/>
    <mergeCell ref="C64:D64"/>
    <mergeCell ref="E64:F64"/>
  </mergeCells>
  <pageMargins left="0.59055118110236227" right="0.47244094488188981" top="0.78740157480314965" bottom="0.59055118110236227" header="0.31496062992125984" footer="0.31496062992125984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71A2-26AF-411D-8187-7B4382C0EF18}">
  <dimension ref="A1:F53"/>
  <sheetViews>
    <sheetView showGridLines="0" workbookViewId="0">
      <selection activeCell="A6" sqref="A6"/>
    </sheetView>
  </sheetViews>
  <sheetFormatPr baseColWidth="10" defaultRowHeight="16.5" x14ac:dyDescent="0.3"/>
  <cols>
    <col min="1" max="1" width="11.42578125" style="1"/>
    <col min="2" max="2" width="9.7109375" style="1" customWidth="1"/>
    <col min="3" max="3" width="11.7109375" style="1" customWidth="1"/>
    <col min="4" max="5" width="21.7109375" style="1" customWidth="1"/>
    <col min="6" max="6" width="17.7109375" style="1" customWidth="1"/>
    <col min="7" max="16384" width="11.42578125" style="1"/>
  </cols>
  <sheetData>
    <row r="1" spans="1:6" x14ac:dyDescent="0.3">
      <c r="A1" s="201" t="s">
        <v>87</v>
      </c>
      <c r="B1" s="3"/>
      <c r="C1" s="3"/>
      <c r="D1" s="30"/>
      <c r="E1" s="3"/>
      <c r="F1" s="30"/>
    </row>
    <row r="2" spans="1:6" x14ac:dyDescent="0.3">
      <c r="A2" s="201" t="s">
        <v>185</v>
      </c>
      <c r="B2" s="3"/>
      <c r="C2" s="3"/>
      <c r="D2" s="30"/>
      <c r="E2" s="3"/>
      <c r="F2" s="30"/>
    </row>
    <row r="3" spans="1:6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ht="18.75" x14ac:dyDescent="0.3">
      <c r="A6" s="98" t="s">
        <v>39</v>
      </c>
    </row>
    <row r="8" spans="1:6" x14ac:dyDescent="0.3">
      <c r="A8" s="186" t="s">
        <v>187</v>
      </c>
    </row>
    <row r="11" spans="1:6" x14ac:dyDescent="0.3">
      <c r="A11" s="1" t="s">
        <v>174</v>
      </c>
      <c r="B11" s="156"/>
      <c r="C11" s="156"/>
      <c r="E11" s="1" t="s">
        <v>173</v>
      </c>
      <c r="F11" s="156"/>
    </row>
    <row r="12" spans="1:6" x14ac:dyDescent="0.3">
      <c r="B12" s="1" t="s">
        <v>172</v>
      </c>
    </row>
    <row r="14" spans="1:6" x14ac:dyDescent="0.3">
      <c r="A14" s="1" t="s">
        <v>92</v>
      </c>
      <c r="B14" s="156"/>
      <c r="C14" s="135" t="s">
        <v>186</v>
      </c>
      <c r="E14" s="1" t="s">
        <v>147</v>
      </c>
      <c r="F14" s="248"/>
    </row>
    <row r="16" spans="1:6" ht="17.25" thickBot="1" x14ac:dyDescent="0.35"/>
    <row r="17" spans="1:6" s="136" customFormat="1" x14ac:dyDescent="0.3">
      <c r="A17" s="184" t="s">
        <v>171</v>
      </c>
      <c r="B17" s="374" t="s">
        <v>170</v>
      </c>
      <c r="C17" s="375"/>
      <c r="D17" s="376" t="s">
        <v>169</v>
      </c>
      <c r="E17" s="374"/>
      <c r="F17" s="183" t="s">
        <v>168</v>
      </c>
    </row>
    <row r="18" spans="1:6" s="136" customFormat="1" x14ac:dyDescent="0.3">
      <c r="A18" s="180"/>
      <c r="B18" s="177"/>
      <c r="C18" s="148"/>
      <c r="D18" s="182" t="s">
        <v>167</v>
      </c>
      <c r="E18" s="177"/>
      <c r="F18" s="176" t="s">
        <v>166</v>
      </c>
    </row>
    <row r="19" spans="1:6" s="136" customFormat="1" x14ac:dyDescent="0.3">
      <c r="A19" s="180"/>
      <c r="B19" s="177"/>
      <c r="C19" s="148"/>
      <c r="D19" s="182" t="s">
        <v>165</v>
      </c>
      <c r="E19" s="177"/>
      <c r="F19" s="176" t="s">
        <v>164</v>
      </c>
    </row>
    <row r="20" spans="1:6" s="136" customFormat="1" x14ac:dyDescent="0.3">
      <c r="A20" s="180"/>
      <c r="B20" s="177"/>
      <c r="C20" s="148"/>
      <c r="D20" s="181" t="s">
        <v>195</v>
      </c>
      <c r="E20" s="177"/>
      <c r="F20" s="176"/>
    </row>
    <row r="21" spans="1:6" s="136" customFormat="1" x14ac:dyDescent="0.3">
      <c r="A21" s="180"/>
      <c r="B21" s="177"/>
      <c r="C21" s="148"/>
      <c r="D21" s="181" t="s">
        <v>196</v>
      </c>
      <c r="E21" s="177"/>
      <c r="F21" s="176"/>
    </row>
    <row r="22" spans="1:6" s="136" customFormat="1" x14ac:dyDescent="0.3">
      <c r="A22" s="180"/>
      <c r="B22" s="177"/>
      <c r="C22" s="148"/>
      <c r="D22" s="181" t="s">
        <v>197</v>
      </c>
      <c r="E22" s="177"/>
      <c r="F22" s="176"/>
    </row>
    <row r="23" spans="1:6" s="136" customFormat="1" x14ac:dyDescent="0.3">
      <c r="A23" s="180"/>
      <c r="B23" s="179" t="s">
        <v>153</v>
      </c>
      <c r="C23" s="148" t="s">
        <v>149</v>
      </c>
      <c r="D23" s="178" t="s">
        <v>142</v>
      </c>
      <c r="E23" s="177" t="s">
        <v>163</v>
      </c>
      <c r="F23" s="176"/>
    </row>
    <row r="24" spans="1:6" s="136" customFormat="1" ht="17.25" thickBot="1" x14ac:dyDescent="0.35">
      <c r="A24" s="175"/>
      <c r="B24" s="174"/>
      <c r="C24" s="149"/>
      <c r="D24" s="173"/>
      <c r="E24" s="160"/>
      <c r="F24" s="172"/>
    </row>
    <row r="25" spans="1:6" x14ac:dyDescent="0.3">
      <c r="A25" s="171" t="s">
        <v>162</v>
      </c>
      <c r="B25" s="170"/>
      <c r="C25" s="169"/>
      <c r="D25" s="168"/>
      <c r="E25" s="281"/>
      <c r="F25" s="249"/>
    </row>
    <row r="26" spans="1:6" x14ac:dyDescent="0.3">
      <c r="A26" s="145" t="s">
        <v>161</v>
      </c>
      <c r="B26" s="167"/>
      <c r="C26" s="166"/>
      <c r="D26" s="165"/>
      <c r="E26" s="282"/>
      <c r="F26" s="250"/>
    </row>
    <row r="27" spans="1:6" x14ac:dyDescent="0.3">
      <c r="A27" s="145" t="s">
        <v>160</v>
      </c>
      <c r="B27" s="167"/>
      <c r="C27" s="166"/>
      <c r="D27" s="165"/>
      <c r="E27" s="282"/>
      <c r="F27" s="250"/>
    </row>
    <row r="28" spans="1:6" x14ac:dyDescent="0.3">
      <c r="A28" s="145" t="s">
        <v>159</v>
      </c>
      <c r="B28" s="167"/>
      <c r="C28" s="166"/>
      <c r="D28" s="165"/>
      <c r="E28" s="282"/>
      <c r="F28" s="250"/>
    </row>
    <row r="29" spans="1:6" x14ac:dyDescent="0.3">
      <c r="A29" s="145" t="s">
        <v>158</v>
      </c>
      <c r="B29" s="167"/>
      <c r="C29" s="166"/>
      <c r="D29" s="165"/>
      <c r="E29" s="282"/>
      <c r="F29" s="250"/>
    </row>
    <row r="30" spans="1:6" x14ac:dyDescent="0.3">
      <c r="A30" s="145" t="s">
        <v>157</v>
      </c>
      <c r="B30" s="167"/>
      <c r="C30" s="166"/>
      <c r="D30" s="165"/>
      <c r="E30" s="282"/>
      <c r="F30" s="250"/>
    </row>
    <row r="31" spans="1:6" x14ac:dyDescent="0.3">
      <c r="A31" s="145" t="s">
        <v>156</v>
      </c>
      <c r="B31" s="167"/>
      <c r="C31" s="166"/>
      <c r="D31" s="165"/>
      <c r="E31" s="282"/>
      <c r="F31" s="250"/>
    </row>
    <row r="32" spans="1:6" x14ac:dyDescent="0.3">
      <c r="A32" s="145" t="s">
        <v>155</v>
      </c>
      <c r="B32" s="167"/>
      <c r="C32" s="166"/>
      <c r="D32" s="165"/>
      <c r="E32" s="282"/>
      <c r="F32" s="250"/>
    </row>
    <row r="33" spans="1:6" x14ac:dyDescent="0.3">
      <c r="A33" s="145" t="s">
        <v>154</v>
      </c>
      <c r="B33" s="167"/>
      <c r="C33" s="166"/>
      <c r="D33" s="165"/>
      <c r="E33" s="282"/>
      <c r="F33" s="250"/>
    </row>
    <row r="34" spans="1:6" x14ac:dyDescent="0.3">
      <c r="A34" s="145" t="s">
        <v>152</v>
      </c>
      <c r="B34" s="167"/>
      <c r="C34" s="166"/>
      <c r="D34" s="165"/>
      <c r="E34" s="282"/>
      <c r="F34" s="250"/>
    </row>
    <row r="35" spans="1:6" x14ac:dyDescent="0.3">
      <c r="A35" s="145" t="s">
        <v>151</v>
      </c>
      <c r="B35" s="167"/>
      <c r="C35" s="166"/>
      <c r="D35" s="165"/>
      <c r="E35" s="282"/>
      <c r="F35" s="250"/>
    </row>
    <row r="36" spans="1:6" ht="17.25" thickBot="1" x14ac:dyDescent="0.35">
      <c r="A36" s="144" t="s">
        <v>150</v>
      </c>
      <c r="B36" s="190"/>
      <c r="C36" s="164"/>
      <c r="D36" s="163"/>
      <c r="E36" s="283"/>
      <c r="F36" s="251"/>
    </row>
    <row r="37" spans="1:6" s="136" customFormat="1" ht="17.25" thickBot="1" x14ac:dyDescent="0.35">
      <c r="A37" s="162"/>
      <c r="B37" s="161">
        <f>COUNTIF(B25:B36,"ja")+COUNTIF(B25:B36,"x")</f>
        <v>0</v>
      </c>
      <c r="C37" s="161">
        <f>COUNTIF(C25:C36,"nein")+COUNTIF(C25:C36,"x")</f>
        <v>0</v>
      </c>
      <c r="D37" s="160"/>
      <c r="E37" s="160"/>
      <c r="F37" s="280">
        <f>SUM(F25:F36)</f>
        <v>0</v>
      </c>
    </row>
    <row r="39" spans="1:6" x14ac:dyDescent="0.3">
      <c r="A39" s="1" t="s">
        <v>147</v>
      </c>
      <c r="B39" s="153"/>
      <c r="C39" s="252">
        <f>F14</f>
        <v>0</v>
      </c>
      <c r="E39" s="159"/>
      <c r="F39" s="155"/>
    </row>
    <row r="40" spans="1:6" x14ac:dyDescent="0.3">
      <c r="A40" s="1" t="s">
        <v>148</v>
      </c>
      <c r="B40" s="140"/>
      <c r="C40" s="253">
        <f>-F37</f>
        <v>0</v>
      </c>
      <c r="E40" s="155"/>
      <c r="F40" s="154"/>
    </row>
    <row r="41" spans="1:6" ht="17.25" thickBot="1" x14ac:dyDescent="0.35">
      <c r="A41" s="1" t="str">
        <f>IF(C41&gt;0,"Minderausgaben:","Mehrausgaben:")</f>
        <v>Mehrausgaben:</v>
      </c>
      <c r="B41" s="158"/>
      <c r="C41" s="254">
        <f>SUM(C39:C40)</f>
        <v>0</v>
      </c>
      <c r="D41" s="1" t="str">
        <f>IF(C41&lt;0,"gehen zu Lasten des Zuwendungsempfangenden","")</f>
        <v/>
      </c>
      <c r="E41" s="155"/>
      <c r="F41" s="154"/>
    </row>
    <row r="42" spans="1:6" ht="17.25" thickTop="1" x14ac:dyDescent="0.3">
      <c r="B42" s="284"/>
      <c r="C42" s="285"/>
      <c r="E42" s="155"/>
      <c r="F42" s="154"/>
    </row>
    <row r="43" spans="1:6" x14ac:dyDescent="0.3">
      <c r="A43" s="119"/>
      <c r="E43" s="155"/>
      <c r="F43" s="155"/>
    </row>
    <row r="44" spans="1:6" x14ac:dyDescent="0.3">
      <c r="A44" s="157"/>
      <c r="B44" s="156"/>
      <c r="C44" s="156"/>
      <c r="E44" s="155"/>
      <c r="F44" s="154"/>
    </row>
    <row r="45" spans="1:6" x14ac:dyDescent="0.3">
      <c r="A45" s="1" t="s">
        <v>116</v>
      </c>
      <c r="E45" s="155"/>
      <c r="F45" s="154"/>
    </row>
    <row r="46" spans="1:6" x14ac:dyDescent="0.3">
      <c r="F46" s="153"/>
    </row>
    <row r="47" spans="1:6" x14ac:dyDescent="0.3">
      <c r="E47" s="119"/>
    </row>
    <row r="48" spans="1:6" x14ac:dyDescent="0.3">
      <c r="E48" s="119"/>
    </row>
    <row r="49" spans="5:6" x14ac:dyDescent="0.3">
      <c r="F49" s="153"/>
    </row>
    <row r="50" spans="5:6" x14ac:dyDescent="0.3">
      <c r="E50" s="119"/>
    </row>
    <row r="51" spans="5:6" x14ac:dyDescent="0.3">
      <c r="E51" s="119"/>
    </row>
    <row r="52" spans="5:6" x14ac:dyDescent="0.3">
      <c r="F52" s="153"/>
    </row>
    <row r="53" spans="5:6" x14ac:dyDescent="0.3">
      <c r="E53" s="119"/>
    </row>
  </sheetData>
  <sheetProtection algorithmName="SHA-512" hashValue="nlOe91vjpmUs3Ty5BQ9c1+OiXryjs1SxLOZt62cLEzJSjQgwaAJRBIuqOTH2lCF4IzYjitjdYMVrIxTxqbgoxQ==" saltValue="ZnvjCodCeRE2x9T+gCSlrw==" spinCount="100000" sheet="1" objects="1" scenarios="1"/>
  <protectedRanges>
    <protectedRange sqref="A44:C44" name="Bereich6"/>
    <protectedRange sqref="F14" name="Bereich4"/>
    <protectedRange sqref="B14" name="Bereich2"/>
    <protectedRange sqref="B11:C11" name="Bereich1"/>
    <protectedRange sqref="F11" name="Bereich3"/>
    <protectedRange sqref="B25:F36" name="Bereich5"/>
  </protectedRanges>
  <mergeCells count="2">
    <mergeCell ref="B17:C17"/>
    <mergeCell ref="D17:E17"/>
  </mergeCells>
  <pageMargins left="0.39370078740157483" right="0.39370078740157483" top="0.78740157480314965" bottom="0.19685039370078741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F8D6-ABF3-4B27-96F7-3357C4527D69}">
  <dimension ref="A1:H31"/>
  <sheetViews>
    <sheetView showGridLines="0" workbookViewId="0">
      <selection activeCell="A6" sqref="A6"/>
    </sheetView>
  </sheetViews>
  <sheetFormatPr baseColWidth="10" defaultRowHeight="16.5" x14ac:dyDescent="0.3"/>
  <cols>
    <col min="1" max="1" width="13.7109375" style="1" customWidth="1"/>
    <col min="2" max="2" width="15.42578125" style="1" customWidth="1"/>
    <col min="3" max="3" width="32.7109375" style="1" customWidth="1"/>
    <col min="4" max="4" width="23.7109375" style="1" customWidth="1"/>
    <col min="5" max="5" width="18" style="1" bestFit="1" customWidth="1"/>
    <col min="6" max="7" width="12.85546875" style="1" customWidth="1"/>
    <col min="8" max="8" width="17.28515625" style="1" bestFit="1" customWidth="1"/>
    <col min="9" max="16384" width="11.42578125" style="1"/>
  </cols>
  <sheetData>
    <row r="1" spans="1:8" x14ac:dyDescent="0.3">
      <c r="A1" s="201" t="s">
        <v>87</v>
      </c>
      <c r="B1" s="30"/>
      <c r="C1" s="30"/>
      <c r="D1" s="3"/>
    </row>
    <row r="2" spans="1:8" x14ac:dyDescent="0.3">
      <c r="A2" s="201" t="s">
        <v>185</v>
      </c>
      <c r="B2" s="30"/>
      <c r="C2" s="30"/>
      <c r="D2" s="3"/>
    </row>
    <row r="3" spans="1:8" x14ac:dyDescent="0.3">
      <c r="A3" s="3"/>
      <c r="B3" s="3"/>
      <c r="C3" s="3"/>
      <c r="D3" s="3"/>
    </row>
    <row r="4" spans="1:8" x14ac:dyDescent="0.3">
      <c r="A4" s="3"/>
      <c r="B4" s="3"/>
      <c r="C4" s="3"/>
      <c r="D4" s="3"/>
    </row>
    <row r="5" spans="1:8" x14ac:dyDescent="0.3">
      <c r="A5" s="3"/>
      <c r="B5" s="3"/>
      <c r="C5" s="3"/>
      <c r="D5" s="3"/>
    </row>
    <row r="6" spans="1:8" ht="18.75" x14ac:dyDescent="0.3">
      <c r="A6" s="98" t="s">
        <v>115</v>
      </c>
    </row>
    <row r="8" spans="1:8" x14ac:dyDescent="0.3">
      <c r="A8" s="137" t="s">
        <v>139</v>
      </c>
    </row>
    <row r="10" spans="1:8" x14ac:dyDescent="0.3">
      <c r="A10" s="1" t="s">
        <v>117</v>
      </c>
      <c r="C10" s="185"/>
    </row>
    <row r="12" spans="1:8" ht="17.25" thickBot="1" x14ac:dyDescent="0.35"/>
    <row r="13" spans="1:8" s="136" customFormat="1" x14ac:dyDescent="0.3">
      <c r="A13" s="141" t="s">
        <v>118</v>
      </c>
      <c r="B13" s="146" t="s">
        <v>125</v>
      </c>
      <c r="C13" s="187" t="s">
        <v>119</v>
      </c>
      <c r="D13" s="147" t="s">
        <v>175</v>
      </c>
      <c r="E13" s="147" t="s">
        <v>120</v>
      </c>
      <c r="F13" s="147" t="s">
        <v>121</v>
      </c>
      <c r="G13" s="147" t="s">
        <v>123</v>
      </c>
      <c r="H13" s="147" t="s">
        <v>128</v>
      </c>
    </row>
    <row r="14" spans="1:8" s="136" customFormat="1" x14ac:dyDescent="0.3">
      <c r="A14" s="142"/>
      <c r="B14" s="138" t="s">
        <v>126</v>
      </c>
      <c r="C14" s="148"/>
      <c r="D14" s="148"/>
      <c r="E14" s="148"/>
      <c r="F14" s="148" t="s">
        <v>122</v>
      </c>
      <c r="G14" s="148" t="s">
        <v>124</v>
      </c>
      <c r="H14" s="148" t="s">
        <v>129</v>
      </c>
    </row>
    <row r="15" spans="1:8" s="136" customFormat="1" ht="17.25" thickBot="1" x14ac:dyDescent="0.35">
      <c r="A15" s="143"/>
      <c r="B15" s="139"/>
      <c r="C15" s="149"/>
      <c r="D15" s="149"/>
      <c r="E15" s="149"/>
      <c r="F15" s="149"/>
      <c r="G15" s="149"/>
      <c r="H15" s="149" t="s">
        <v>127</v>
      </c>
    </row>
    <row r="16" spans="1:8" x14ac:dyDescent="0.3">
      <c r="A16" s="192"/>
      <c r="B16" s="286"/>
      <c r="C16" s="193"/>
      <c r="D16" s="193"/>
      <c r="E16" s="194"/>
      <c r="F16" s="289"/>
      <c r="G16" s="289"/>
      <c r="H16" s="194"/>
    </row>
    <row r="17" spans="1:8" x14ac:dyDescent="0.3">
      <c r="A17" s="195"/>
      <c r="B17" s="287"/>
      <c r="C17" s="196"/>
      <c r="D17" s="196"/>
      <c r="E17" s="197"/>
      <c r="F17" s="290"/>
      <c r="G17" s="290"/>
      <c r="H17" s="197"/>
    </row>
    <row r="18" spans="1:8" x14ac:dyDescent="0.3">
      <c r="A18" s="195"/>
      <c r="B18" s="287"/>
      <c r="C18" s="196"/>
      <c r="D18" s="196"/>
      <c r="E18" s="197"/>
      <c r="F18" s="290"/>
      <c r="G18" s="290"/>
      <c r="H18" s="197"/>
    </row>
    <row r="19" spans="1:8" x14ac:dyDescent="0.3">
      <c r="A19" s="195"/>
      <c r="B19" s="287"/>
      <c r="C19" s="196"/>
      <c r="D19" s="196"/>
      <c r="E19" s="197"/>
      <c r="F19" s="290"/>
      <c r="G19" s="290"/>
      <c r="H19" s="197"/>
    </row>
    <row r="20" spans="1:8" x14ac:dyDescent="0.3">
      <c r="A20" s="195"/>
      <c r="B20" s="287"/>
      <c r="C20" s="196"/>
      <c r="D20" s="196"/>
      <c r="E20" s="197"/>
      <c r="F20" s="290"/>
      <c r="G20" s="290"/>
      <c r="H20" s="197"/>
    </row>
    <row r="21" spans="1:8" x14ac:dyDescent="0.3">
      <c r="A21" s="195"/>
      <c r="B21" s="287"/>
      <c r="C21" s="196"/>
      <c r="D21" s="196"/>
      <c r="E21" s="197"/>
      <c r="F21" s="290"/>
      <c r="G21" s="290"/>
      <c r="H21" s="197"/>
    </row>
    <row r="22" spans="1:8" x14ac:dyDescent="0.3">
      <c r="A22" s="195"/>
      <c r="B22" s="287"/>
      <c r="C22" s="196"/>
      <c r="D22" s="196"/>
      <c r="E22" s="197"/>
      <c r="F22" s="290"/>
      <c r="G22" s="290"/>
      <c r="H22" s="197"/>
    </row>
    <row r="23" spans="1:8" x14ac:dyDescent="0.3">
      <c r="A23" s="195"/>
      <c r="B23" s="287"/>
      <c r="C23" s="196"/>
      <c r="D23" s="196"/>
      <c r="E23" s="197"/>
      <c r="F23" s="290"/>
      <c r="G23" s="290"/>
      <c r="H23" s="197"/>
    </row>
    <row r="24" spans="1:8" x14ac:dyDescent="0.3">
      <c r="A24" s="195"/>
      <c r="B24" s="287"/>
      <c r="C24" s="196"/>
      <c r="D24" s="196"/>
      <c r="E24" s="197"/>
      <c r="F24" s="290"/>
      <c r="G24" s="290"/>
      <c r="H24" s="197"/>
    </row>
    <row r="25" spans="1:8" x14ac:dyDescent="0.3">
      <c r="A25" s="195"/>
      <c r="B25" s="287"/>
      <c r="C25" s="196"/>
      <c r="D25" s="196"/>
      <c r="E25" s="197"/>
      <c r="F25" s="290"/>
      <c r="G25" s="290"/>
      <c r="H25" s="197"/>
    </row>
    <row r="26" spans="1:8" x14ac:dyDescent="0.3">
      <c r="A26" s="195"/>
      <c r="B26" s="287"/>
      <c r="C26" s="196"/>
      <c r="D26" s="196"/>
      <c r="E26" s="197"/>
      <c r="F26" s="290"/>
      <c r="G26" s="290"/>
      <c r="H26" s="197"/>
    </row>
    <row r="27" spans="1:8" ht="17.25" thickBot="1" x14ac:dyDescent="0.35">
      <c r="A27" s="198"/>
      <c r="B27" s="288"/>
      <c r="C27" s="199"/>
      <c r="D27" s="199"/>
      <c r="E27" s="200"/>
      <c r="F27" s="291"/>
      <c r="G27" s="291"/>
      <c r="H27" s="200"/>
    </row>
    <row r="30" spans="1:8" x14ac:dyDescent="0.3">
      <c r="A30" s="156"/>
      <c r="B30" s="156"/>
      <c r="C30" s="191"/>
    </row>
    <row r="31" spans="1:8" x14ac:dyDescent="0.3">
      <c r="A31" s="1" t="s">
        <v>116</v>
      </c>
    </row>
  </sheetData>
  <sheetProtection algorithmName="SHA-512" hashValue="4R4rATQSXJcvGKf4K65/1Jo9mKEFqpnOBJCCO2t4EGb2Ilz4Apn43EvmVz3t+T9Ga/ns0pzIt4uvmoosBZ0ucg==" saltValue="KwFYodaxtUYt73ccKOXaHw==" spinCount="100000" sheet="1" objects="1" scenarios="1"/>
  <protectedRanges>
    <protectedRange sqref="A30:B30" name="Bereich3"/>
    <protectedRange sqref="C10" name="Bereich1"/>
    <protectedRange sqref="A16:H27" name="Bereich2"/>
  </protectedRanges>
  <pageMargins left="0.39370078740157483" right="0.39370078740157483" top="0.78740157480314965" bottom="0.78740157480314965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22C8-F94D-4C2A-B0C9-357AEEA3BF7A}">
  <dimension ref="A1:E28"/>
  <sheetViews>
    <sheetView showGridLines="0" workbookViewId="0">
      <selection activeCell="A6" sqref="A6"/>
    </sheetView>
  </sheetViews>
  <sheetFormatPr baseColWidth="10" defaultRowHeight="16.5" x14ac:dyDescent="0.3"/>
  <cols>
    <col min="1" max="1" width="16.140625" style="1" customWidth="1"/>
    <col min="2" max="2" width="39.28515625" style="1" customWidth="1"/>
    <col min="3" max="3" width="16.140625" style="1" customWidth="1"/>
    <col min="4" max="4" width="40.140625" style="1" customWidth="1"/>
    <col min="5" max="5" width="33.7109375" style="1" customWidth="1"/>
    <col min="6" max="16384" width="11.42578125" style="1"/>
  </cols>
  <sheetData>
    <row r="1" spans="1:5" x14ac:dyDescent="0.3">
      <c r="A1" s="201" t="s">
        <v>87</v>
      </c>
      <c r="B1" s="3"/>
      <c r="C1" s="3"/>
    </row>
    <row r="2" spans="1:5" x14ac:dyDescent="0.3">
      <c r="A2" s="201" t="s">
        <v>185</v>
      </c>
      <c r="B2" s="3"/>
      <c r="C2" s="3"/>
    </row>
    <row r="3" spans="1:5" x14ac:dyDescent="0.3">
      <c r="A3" s="3"/>
      <c r="B3" s="3"/>
      <c r="C3" s="3"/>
    </row>
    <row r="4" spans="1:5" x14ac:dyDescent="0.3">
      <c r="A4" s="3"/>
      <c r="B4" s="3"/>
      <c r="C4" s="3"/>
    </row>
    <row r="5" spans="1:5" x14ac:dyDescent="0.3">
      <c r="A5" s="3"/>
      <c r="B5" s="3"/>
      <c r="C5" s="3"/>
    </row>
    <row r="6" spans="1:5" ht="18.75" x14ac:dyDescent="0.3">
      <c r="A6" s="98" t="s">
        <v>138</v>
      </c>
    </row>
    <row r="8" spans="1:5" x14ac:dyDescent="0.3">
      <c r="A8" s="1" t="s">
        <v>146</v>
      </c>
      <c r="B8" s="156"/>
    </row>
    <row r="10" spans="1:5" ht="17.25" thickBot="1" x14ac:dyDescent="0.35"/>
    <row r="11" spans="1:5" s="136" customFormat="1" x14ac:dyDescent="0.3">
      <c r="A11" s="151" t="s">
        <v>125</v>
      </c>
      <c r="B11" s="147" t="s">
        <v>141</v>
      </c>
      <c r="C11" s="147" t="s">
        <v>145</v>
      </c>
      <c r="D11" s="147" t="s">
        <v>142</v>
      </c>
      <c r="E11" s="147" t="s">
        <v>144</v>
      </c>
    </row>
    <row r="12" spans="1:5" s="136" customFormat="1" ht="17.25" thickBot="1" x14ac:dyDescent="0.35">
      <c r="A12" s="152" t="s">
        <v>140</v>
      </c>
      <c r="B12" s="148"/>
      <c r="C12" s="148" t="s">
        <v>126</v>
      </c>
      <c r="D12" s="148" t="s">
        <v>143</v>
      </c>
      <c r="E12" s="148"/>
    </row>
    <row r="13" spans="1:5" x14ac:dyDescent="0.3">
      <c r="A13" s="192"/>
      <c r="B13" s="193"/>
      <c r="C13" s="193"/>
      <c r="D13" s="193"/>
      <c r="E13" s="193"/>
    </row>
    <row r="14" spans="1:5" x14ac:dyDescent="0.3">
      <c r="A14" s="195"/>
      <c r="B14" s="196"/>
      <c r="C14" s="196"/>
      <c r="D14" s="196"/>
      <c r="E14" s="196"/>
    </row>
    <row r="15" spans="1:5" x14ac:dyDescent="0.3">
      <c r="A15" s="195"/>
      <c r="B15" s="196"/>
      <c r="C15" s="196"/>
      <c r="D15" s="196"/>
      <c r="E15" s="196"/>
    </row>
    <row r="16" spans="1:5" x14ac:dyDescent="0.3">
      <c r="A16" s="195"/>
      <c r="B16" s="196"/>
      <c r="C16" s="196"/>
      <c r="D16" s="196"/>
      <c r="E16" s="196"/>
    </row>
    <row r="17" spans="1:5" x14ac:dyDescent="0.3">
      <c r="A17" s="195"/>
      <c r="B17" s="196"/>
      <c r="C17" s="196"/>
      <c r="D17" s="196"/>
      <c r="E17" s="196"/>
    </row>
    <row r="18" spans="1:5" x14ac:dyDescent="0.3">
      <c r="A18" s="195"/>
      <c r="B18" s="196"/>
      <c r="C18" s="196"/>
      <c r="D18" s="196"/>
      <c r="E18" s="196"/>
    </row>
    <row r="19" spans="1:5" x14ac:dyDescent="0.3">
      <c r="A19" s="195"/>
      <c r="B19" s="196"/>
      <c r="C19" s="196"/>
      <c r="D19" s="196"/>
      <c r="E19" s="196"/>
    </row>
    <row r="20" spans="1:5" x14ac:dyDescent="0.3">
      <c r="A20" s="195"/>
      <c r="B20" s="196"/>
      <c r="C20" s="196"/>
      <c r="D20" s="196"/>
      <c r="E20" s="196"/>
    </row>
    <row r="21" spans="1:5" x14ac:dyDescent="0.3">
      <c r="A21" s="195"/>
      <c r="B21" s="196"/>
      <c r="C21" s="196"/>
      <c r="D21" s="196"/>
      <c r="E21" s="196"/>
    </row>
    <row r="22" spans="1:5" x14ac:dyDescent="0.3">
      <c r="A22" s="195"/>
      <c r="B22" s="196"/>
      <c r="C22" s="196"/>
      <c r="D22" s="196"/>
      <c r="E22" s="196"/>
    </row>
    <row r="23" spans="1:5" x14ac:dyDescent="0.3">
      <c r="A23" s="195"/>
      <c r="B23" s="196"/>
      <c r="C23" s="196"/>
      <c r="D23" s="196"/>
      <c r="E23" s="196"/>
    </row>
    <row r="24" spans="1:5" ht="17.25" thickBot="1" x14ac:dyDescent="0.35">
      <c r="A24" s="198"/>
      <c r="B24" s="199"/>
      <c r="C24" s="199"/>
      <c r="D24" s="199"/>
      <c r="E24" s="199"/>
    </row>
    <row r="27" spans="1:5" x14ac:dyDescent="0.3">
      <c r="A27" s="156"/>
      <c r="B27" s="156"/>
    </row>
    <row r="28" spans="1:5" x14ac:dyDescent="0.3">
      <c r="A28" s="1" t="s">
        <v>116</v>
      </c>
    </row>
  </sheetData>
  <sheetProtection algorithmName="SHA-512" hashValue="lX6hRDaFNnmCw27JWxKPbNB0y1wjsHTiGAzDLLLh56bj18Q4nKHvjgg/Y2hhcQUHwnUf73p2AHT3u7gu3VrjHA==" saltValue="7C3NopaTT9jDhn8D7kMftA==" spinCount="100000" sheet="1" objects="1" scenarios="1"/>
  <protectedRanges>
    <protectedRange sqref="A27:B27" name="Bereich3"/>
    <protectedRange sqref="B8" name="Bereich1"/>
    <protectedRange sqref="A13:E24" name="Bereich2"/>
  </protectedRanges>
  <pageMargins left="0.39370078740157483" right="0.39370078740157483" top="0.78740157480314965" bottom="0.78740157480314965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Kurzanleitung</vt:lpstr>
      <vt:lpstr>1_Deckblatt</vt:lpstr>
      <vt:lpstr>2_PKP</vt:lpstr>
      <vt:lpstr>3_sonstige</vt:lpstr>
      <vt:lpstr>4_Sachkosten</vt:lpstr>
      <vt:lpstr>5_Inventar</vt:lpstr>
      <vt:lpstr>6_Abgang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Marienfeld</dc:creator>
  <cp:lastModifiedBy>Kerstin Marienfeld</cp:lastModifiedBy>
  <cp:lastPrinted>2026-08-17T11:36:43Z</cp:lastPrinted>
  <dcterms:created xsi:type="dcterms:W3CDTF">2025-07-15T08:12:25Z</dcterms:created>
  <dcterms:modified xsi:type="dcterms:W3CDTF">2026-09-02T08:17:42Z</dcterms:modified>
</cp:coreProperties>
</file>